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САД" sheetId="1" r:id="rId1"/>
    <sheet name="ЯСЛИ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219" i="2" l="1"/>
  <c r="G219" i="2"/>
  <c r="F219" i="2"/>
  <c r="E219" i="2"/>
  <c r="D219" i="2"/>
  <c r="C219" i="2"/>
  <c r="H197" i="2"/>
  <c r="G197" i="2"/>
  <c r="F197" i="2"/>
  <c r="E197" i="2"/>
  <c r="D197" i="2"/>
  <c r="C197" i="2"/>
  <c r="H175" i="2"/>
  <c r="G175" i="2"/>
  <c r="F175" i="2"/>
  <c r="E175" i="2"/>
  <c r="D175" i="2"/>
  <c r="C175" i="2"/>
  <c r="H151" i="2"/>
  <c r="G151" i="2"/>
  <c r="F151" i="2"/>
  <c r="E151" i="2"/>
  <c r="D151" i="2"/>
  <c r="C151" i="2"/>
  <c r="H128" i="2"/>
  <c r="G128" i="2"/>
  <c r="F128" i="2"/>
  <c r="E128" i="2"/>
  <c r="D128" i="2"/>
  <c r="C128" i="2"/>
  <c r="H104" i="2"/>
  <c r="G104" i="2"/>
  <c r="F104" i="2"/>
  <c r="E104" i="2"/>
  <c r="D104" i="2"/>
  <c r="C104" i="2"/>
  <c r="H79" i="2"/>
  <c r="G79" i="2"/>
  <c r="F79" i="2"/>
  <c r="E79" i="2"/>
  <c r="D79" i="2"/>
  <c r="C79" i="2"/>
  <c r="H56" i="2"/>
  <c r="G56" i="2"/>
  <c r="F56" i="2"/>
  <c r="E56" i="2"/>
  <c r="D56" i="2"/>
  <c r="C56" i="2"/>
  <c r="H32" i="2"/>
  <c r="G32" i="2"/>
  <c r="F32" i="2"/>
  <c r="E32" i="2"/>
  <c r="D32" i="2"/>
  <c r="C32" i="2"/>
  <c r="H8" i="2"/>
  <c r="G8" i="2"/>
  <c r="F8" i="2"/>
  <c r="E8" i="2"/>
  <c r="D8" i="2"/>
  <c r="C8" i="2"/>
  <c r="H237" i="2"/>
  <c r="G237" i="2"/>
  <c r="F237" i="2"/>
  <c r="E237" i="2"/>
  <c r="D237" i="2"/>
  <c r="C237" i="2"/>
  <c r="G234" i="2"/>
  <c r="F234" i="2"/>
  <c r="E234" i="2"/>
  <c r="D234" i="2"/>
  <c r="C234" i="2"/>
  <c r="H227" i="2"/>
  <c r="G227" i="2"/>
  <c r="F227" i="2"/>
  <c r="E227" i="2"/>
  <c r="D227" i="2"/>
  <c r="C227" i="2"/>
  <c r="H220" i="2"/>
  <c r="G220" i="2"/>
  <c r="F220" i="2"/>
  <c r="E220" i="2"/>
  <c r="D220" i="2"/>
  <c r="C220" i="2"/>
  <c r="H214" i="2"/>
  <c r="G214" i="2"/>
  <c r="F214" i="2"/>
  <c r="E214" i="2"/>
  <c r="D214" i="2"/>
  <c r="C214" i="2"/>
  <c r="G211" i="2"/>
  <c r="F211" i="2"/>
  <c r="E211" i="2"/>
  <c r="D211" i="2"/>
  <c r="C211" i="2"/>
  <c r="H205" i="2"/>
  <c r="G205" i="2"/>
  <c r="F205" i="2"/>
  <c r="E205" i="2"/>
  <c r="D205" i="2"/>
  <c r="C205" i="2"/>
  <c r="H198" i="2"/>
  <c r="G198" i="2"/>
  <c r="F198" i="2"/>
  <c r="E198" i="2"/>
  <c r="D198" i="2"/>
  <c r="C198" i="2"/>
  <c r="H193" i="2"/>
  <c r="G193" i="2"/>
  <c r="F193" i="2"/>
  <c r="E193" i="2"/>
  <c r="D193" i="2"/>
  <c r="C193" i="2"/>
  <c r="G190" i="2"/>
  <c r="F190" i="2"/>
  <c r="D190" i="2"/>
  <c r="C190" i="2"/>
  <c r="H176" i="2"/>
  <c r="G176" i="2"/>
  <c r="F176" i="2"/>
  <c r="E176" i="2"/>
  <c r="D176" i="2"/>
  <c r="C176" i="2"/>
  <c r="H171" i="2"/>
  <c r="G171" i="2"/>
  <c r="F171" i="2"/>
  <c r="E171" i="2"/>
  <c r="D171" i="2"/>
  <c r="C171" i="2"/>
  <c r="H168" i="2"/>
  <c r="G168" i="2"/>
  <c r="F168" i="2"/>
  <c r="E168" i="2"/>
  <c r="D168" i="2"/>
  <c r="C168" i="2"/>
  <c r="H160" i="2"/>
  <c r="G160" i="2"/>
  <c r="F160" i="2"/>
  <c r="E160" i="2"/>
  <c r="D160" i="2"/>
  <c r="C160" i="2"/>
  <c r="H152" i="2"/>
  <c r="G152" i="2"/>
  <c r="F152" i="2"/>
  <c r="E152" i="2"/>
  <c r="D152" i="2"/>
  <c r="C152" i="2"/>
  <c r="H146" i="2"/>
  <c r="G146" i="2"/>
  <c r="F146" i="2"/>
  <c r="E146" i="2"/>
  <c r="D146" i="2"/>
  <c r="C146" i="2"/>
  <c r="G143" i="2"/>
  <c r="C143" i="2"/>
  <c r="H136" i="2"/>
  <c r="G136" i="2"/>
  <c r="F136" i="2"/>
  <c r="E136" i="2"/>
  <c r="D136" i="2"/>
  <c r="C136" i="2"/>
  <c r="H129" i="2"/>
  <c r="G129" i="2"/>
  <c r="F129" i="2"/>
  <c r="E129" i="2"/>
  <c r="D129" i="2"/>
  <c r="C129" i="2"/>
  <c r="H123" i="2"/>
  <c r="G123" i="2"/>
  <c r="F123" i="2"/>
  <c r="E123" i="2"/>
  <c r="D123" i="2"/>
  <c r="C123" i="2"/>
  <c r="H112" i="2"/>
  <c r="G112" i="2"/>
  <c r="F112" i="2"/>
  <c r="E112" i="2"/>
  <c r="D112" i="2"/>
  <c r="C112" i="2"/>
  <c r="C120" i="2"/>
  <c r="H105" i="2"/>
  <c r="G105" i="2"/>
  <c r="F105" i="2"/>
  <c r="E105" i="2"/>
  <c r="D105" i="2"/>
  <c r="C105" i="2"/>
  <c r="H98" i="2"/>
  <c r="G98" i="2"/>
  <c r="F98" i="2"/>
  <c r="E98" i="2"/>
  <c r="D98" i="2"/>
  <c r="C98" i="2"/>
  <c r="G95" i="2"/>
  <c r="F95" i="2"/>
  <c r="E95" i="2"/>
  <c r="D95" i="2"/>
  <c r="C95" i="2"/>
  <c r="H88" i="2"/>
  <c r="G88" i="2"/>
  <c r="F88" i="2"/>
  <c r="E88" i="2"/>
  <c r="D88" i="2"/>
  <c r="C88" i="2"/>
  <c r="H80" i="2"/>
  <c r="G80" i="2"/>
  <c r="F80" i="2"/>
  <c r="E80" i="2"/>
  <c r="D80" i="2"/>
  <c r="C80" i="2"/>
  <c r="H74" i="2"/>
  <c r="G74" i="2"/>
  <c r="F74" i="2"/>
  <c r="E74" i="2"/>
  <c r="D74" i="2"/>
  <c r="C74" i="2"/>
  <c r="G71" i="2"/>
  <c r="F71" i="2"/>
  <c r="E71" i="2"/>
  <c r="C71" i="2"/>
  <c r="D71" i="2"/>
  <c r="H64" i="2"/>
  <c r="G64" i="2"/>
  <c r="F64" i="2"/>
  <c r="E64" i="2"/>
  <c r="D64" i="2"/>
  <c r="C64" i="2"/>
  <c r="H57" i="2"/>
  <c r="G57" i="2"/>
  <c r="F57" i="2"/>
  <c r="E57" i="2"/>
  <c r="D57" i="2"/>
  <c r="C57" i="2"/>
  <c r="H52" i="2"/>
  <c r="G52" i="2"/>
  <c r="F52" i="2"/>
  <c r="E52" i="2"/>
  <c r="D52" i="2"/>
  <c r="C52" i="2"/>
  <c r="G49" i="2"/>
  <c r="F49" i="2"/>
  <c r="E49" i="2"/>
  <c r="D49" i="2"/>
  <c r="C49" i="2"/>
  <c r="H41" i="2"/>
  <c r="G41" i="2"/>
  <c r="F41" i="2"/>
  <c r="E41" i="2"/>
  <c r="D41" i="2"/>
  <c r="C41" i="2"/>
  <c r="H33" i="2"/>
  <c r="G33" i="2"/>
  <c r="F33" i="2"/>
  <c r="E33" i="2"/>
  <c r="D33" i="2"/>
  <c r="C33" i="2"/>
  <c r="H26" i="2"/>
  <c r="G26" i="2"/>
  <c r="F26" i="2"/>
  <c r="E26" i="2"/>
  <c r="D26" i="2"/>
  <c r="C26" i="2"/>
  <c r="G23" i="2"/>
  <c r="C23" i="2"/>
  <c r="H16" i="2"/>
  <c r="G16" i="2"/>
  <c r="F16" i="2"/>
  <c r="E16" i="2"/>
  <c r="D16" i="2"/>
  <c r="C16" i="2"/>
  <c r="H9" i="2"/>
  <c r="G9" i="2"/>
  <c r="F9" i="2"/>
  <c r="E9" i="2"/>
  <c r="D9" i="2"/>
  <c r="C9" i="2"/>
  <c r="H237" i="1"/>
  <c r="G237" i="1"/>
  <c r="F237" i="1"/>
  <c r="E237" i="1"/>
  <c r="D237" i="1"/>
  <c r="C237" i="1"/>
  <c r="G234" i="1"/>
  <c r="F234" i="1"/>
  <c r="E234" i="1"/>
  <c r="D234" i="1"/>
  <c r="C234" i="1"/>
  <c r="H227" i="1"/>
  <c r="G227" i="1"/>
  <c r="F227" i="1"/>
  <c r="E227" i="1"/>
  <c r="D227" i="1"/>
  <c r="C227" i="1"/>
  <c r="H220" i="1"/>
  <c r="G220" i="1"/>
  <c r="F220" i="1"/>
  <c r="E220" i="1"/>
  <c r="D220" i="1"/>
  <c r="C220" i="1"/>
  <c r="H197" i="1"/>
  <c r="G197" i="1"/>
  <c r="F197" i="1"/>
  <c r="E197" i="1"/>
  <c r="D197" i="1"/>
  <c r="C197" i="1"/>
  <c r="H214" i="1"/>
  <c r="G214" i="1"/>
  <c r="F214" i="1"/>
  <c r="E214" i="1"/>
  <c r="D214" i="1"/>
  <c r="C214" i="1"/>
  <c r="G211" i="1"/>
  <c r="F211" i="1"/>
  <c r="E211" i="1"/>
  <c r="D211" i="1"/>
  <c r="H205" i="1"/>
  <c r="G205" i="1"/>
  <c r="F205" i="1"/>
  <c r="E205" i="1"/>
  <c r="D205" i="1"/>
  <c r="C205" i="1"/>
  <c r="C198" i="1"/>
  <c r="H198" i="1"/>
  <c r="G198" i="1"/>
  <c r="F198" i="1"/>
  <c r="E198" i="1"/>
  <c r="D198" i="1"/>
  <c r="H175" i="1"/>
  <c r="G175" i="1"/>
  <c r="F175" i="1"/>
  <c r="E175" i="1"/>
  <c r="D175" i="1"/>
  <c r="C175" i="1"/>
  <c r="H193" i="1"/>
  <c r="G193" i="1"/>
  <c r="F193" i="1"/>
  <c r="E193" i="1"/>
  <c r="D193" i="1"/>
  <c r="C193" i="1"/>
  <c r="G190" i="1"/>
  <c r="F190" i="1"/>
  <c r="E190" i="1"/>
  <c r="D190" i="1"/>
  <c r="C190" i="1"/>
  <c r="H184" i="1"/>
  <c r="G184" i="1"/>
  <c r="F184" i="1"/>
  <c r="E184" i="1"/>
  <c r="D184" i="1"/>
  <c r="C184" i="1"/>
  <c r="H176" i="1"/>
  <c r="G176" i="1"/>
  <c r="F176" i="1"/>
  <c r="E176" i="1"/>
  <c r="D176" i="1"/>
  <c r="C176" i="1"/>
  <c r="H151" i="1"/>
  <c r="G151" i="1"/>
  <c r="F151" i="1"/>
  <c r="E151" i="1"/>
  <c r="D151" i="1"/>
  <c r="C151" i="1"/>
  <c r="H171" i="1"/>
  <c r="G171" i="1"/>
  <c r="F171" i="1"/>
  <c r="E171" i="1"/>
  <c r="D171" i="1"/>
  <c r="C171" i="1"/>
  <c r="G168" i="1"/>
  <c r="F168" i="1"/>
  <c r="E168" i="1"/>
  <c r="D168" i="1"/>
  <c r="H160" i="1"/>
  <c r="G160" i="1"/>
  <c r="F160" i="1"/>
  <c r="E160" i="1"/>
  <c r="D160" i="1"/>
  <c r="C160" i="1"/>
  <c r="H152" i="1"/>
  <c r="G152" i="1"/>
  <c r="F152" i="1"/>
  <c r="E152" i="1"/>
  <c r="D152" i="1"/>
  <c r="C152" i="1"/>
  <c r="H128" i="1"/>
  <c r="G128" i="1"/>
  <c r="F128" i="1"/>
  <c r="E128" i="1"/>
  <c r="D128" i="1"/>
  <c r="C128" i="1"/>
  <c r="H146" i="1"/>
  <c r="G146" i="1"/>
  <c r="F146" i="1"/>
  <c r="E146" i="1"/>
  <c r="D146" i="1"/>
  <c r="C146" i="1"/>
  <c r="G143" i="1"/>
  <c r="F143" i="1"/>
  <c r="E143" i="1"/>
  <c r="D143" i="1"/>
  <c r="C143" i="1"/>
  <c r="H136" i="1"/>
  <c r="G136" i="1"/>
  <c r="F136" i="1"/>
  <c r="E136" i="1"/>
  <c r="D136" i="1"/>
  <c r="C136" i="1"/>
  <c r="G129" i="1"/>
  <c r="F129" i="1"/>
  <c r="E129" i="1"/>
  <c r="D129" i="1"/>
  <c r="C129" i="1"/>
  <c r="H104" i="1"/>
  <c r="G104" i="1"/>
  <c r="F104" i="1"/>
  <c r="E104" i="1"/>
  <c r="D104" i="1"/>
  <c r="C104" i="1"/>
  <c r="H123" i="1"/>
  <c r="G123" i="1"/>
  <c r="F123" i="1"/>
  <c r="E123" i="1"/>
  <c r="D123" i="1"/>
  <c r="C123" i="1"/>
  <c r="G120" i="1"/>
  <c r="F120" i="1"/>
  <c r="E120" i="1"/>
  <c r="D120" i="1"/>
  <c r="C120" i="1"/>
  <c r="H112" i="1"/>
  <c r="G112" i="1"/>
  <c r="F112" i="1"/>
  <c r="E112" i="1"/>
  <c r="D112" i="1"/>
  <c r="C112" i="1"/>
  <c r="H105" i="1"/>
  <c r="G105" i="1"/>
  <c r="F105" i="1"/>
  <c r="E105" i="1"/>
  <c r="D105" i="1"/>
  <c r="C105" i="1"/>
  <c r="H79" i="1"/>
  <c r="G79" i="1"/>
  <c r="F79" i="1"/>
  <c r="E79" i="1"/>
  <c r="D79" i="1"/>
  <c r="C79" i="1"/>
  <c r="H98" i="1"/>
  <c r="G98" i="1"/>
  <c r="F98" i="1"/>
  <c r="E98" i="1"/>
  <c r="D98" i="1"/>
  <c r="C98" i="1"/>
  <c r="G95" i="1"/>
  <c r="F95" i="1"/>
  <c r="E95" i="1"/>
  <c r="D95" i="1"/>
  <c r="H88" i="1"/>
  <c r="G88" i="1"/>
  <c r="F88" i="1"/>
  <c r="E88" i="1"/>
  <c r="D88" i="1"/>
  <c r="C88" i="1"/>
  <c r="G80" i="1"/>
  <c r="F80" i="1"/>
  <c r="E80" i="1"/>
  <c r="D80" i="1"/>
  <c r="C80" i="1"/>
  <c r="H56" i="1"/>
  <c r="G56" i="1"/>
  <c r="F56" i="1"/>
  <c r="E56" i="1"/>
  <c r="D56" i="1"/>
  <c r="C56" i="1"/>
  <c r="H74" i="1"/>
  <c r="G74" i="1"/>
  <c r="F74" i="1"/>
  <c r="E74" i="1"/>
  <c r="D74" i="1"/>
  <c r="C74" i="1"/>
  <c r="H71" i="1"/>
  <c r="G71" i="1"/>
  <c r="F71" i="1"/>
  <c r="E71" i="1"/>
  <c r="D71" i="1"/>
  <c r="C71" i="1"/>
  <c r="H64" i="1"/>
  <c r="G64" i="1"/>
  <c r="F64" i="1"/>
  <c r="E64" i="1"/>
  <c r="D64" i="1"/>
  <c r="C64" i="1"/>
  <c r="H57" i="1"/>
  <c r="G57" i="1"/>
  <c r="F57" i="1"/>
  <c r="E57" i="1"/>
  <c r="D57" i="1"/>
  <c r="C57" i="1"/>
  <c r="H32" i="1"/>
  <c r="G32" i="1"/>
  <c r="F32" i="1"/>
  <c r="E32" i="1"/>
  <c r="D32" i="1"/>
  <c r="C32" i="1"/>
  <c r="G52" i="1"/>
  <c r="F52" i="1"/>
  <c r="E52" i="1"/>
  <c r="D52" i="1"/>
  <c r="C52" i="1"/>
  <c r="G49" i="1"/>
  <c r="F49" i="1"/>
  <c r="E49" i="1"/>
  <c r="D49" i="1"/>
  <c r="H41" i="1"/>
  <c r="G41" i="1"/>
  <c r="F41" i="1"/>
  <c r="E41" i="1"/>
  <c r="D41" i="1"/>
  <c r="C41" i="1"/>
  <c r="H33" i="1"/>
  <c r="G33" i="1"/>
  <c r="F33" i="1"/>
  <c r="E33" i="1"/>
  <c r="D33" i="1"/>
  <c r="C33" i="1"/>
  <c r="H8" i="1"/>
  <c r="G8" i="1"/>
  <c r="G9" i="1"/>
  <c r="F8" i="1"/>
  <c r="E8" i="1"/>
  <c r="C8" i="1"/>
  <c r="H26" i="1"/>
  <c r="G26" i="1"/>
  <c r="F26" i="1"/>
  <c r="E26" i="1"/>
  <c r="D26" i="1"/>
  <c r="C26" i="1"/>
  <c r="H16" i="1"/>
  <c r="G16" i="1"/>
  <c r="F16" i="1"/>
  <c r="E16" i="1"/>
  <c r="D16" i="1"/>
  <c r="C16" i="1"/>
  <c r="H9" i="1"/>
  <c r="F9" i="1"/>
  <c r="E9" i="1"/>
  <c r="D9" i="1"/>
  <c r="C9" i="1"/>
</calcChain>
</file>

<file path=xl/sharedStrings.xml><?xml version="1.0" encoding="utf-8"?>
<sst xmlns="http://schemas.openxmlformats.org/spreadsheetml/2006/main" count="796" uniqueCount="276">
  <si>
    <t>Прием пищи</t>
  </si>
  <si>
    <t>Блюдо</t>
  </si>
  <si>
    <t>№ рецептуры (код сборника)</t>
  </si>
  <si>
    <t>Состав блюда</t>
  </si>
  <si>
    <t>День 1 (Понедельник) из10</t>
  </si>
  <si>
    <t>ЗАВТРАК</t>
  </si>
  <si>
    <t>Каша манная молочная с маслом сливочным</t>
  </si>
  <si>
    <t>5/4(1)</t>
  </si>
  <si>
    <t>4/13(1)</t>
  </si>
  <si>
    <t>Чай с сахаром №392.</t>
  </si>
  <si>
    <t>392(3)</t>
  </si>
  <si>
    <t>ЗАВТРАК 2</t>
  </si>
  <si>
    <t xml:space="preserve">Сок </t>
  </si>
  <si>
    <t>399г(3)</t>
  </si>
  <si>
    <t>ОБЕД</t>
  </si>
  <si>
    <t>Компот из сухофруктов</t>
  </si>
  <si>
    <t>6/10(1)</t>
  </si>
  <si>
    <t>Хлеб ржаной</t>
  </si>
  <si>
    <t>700(3)</t>
  </si>
  <si>
    <t>ПОЛДНИК</t>
  </si>
  <si>
    <t xml:space="preserve">Печенье сахарное </t>
  </si>
  <si>
    <t>продукт(13)</t>
  </si>
  <si>
    <t>Молоко пастеризованное 3,2% жирности</t>
  </si>
  <si>
    <t>УЖИН</t>
  </si>
  <si>
    <t>Чай с лимоном №393.</t>
  </si>
  <si>
    <t>393(3)</t>
  </si>
  <si>
    <t>Хлеб пшеничный</t>
  </si>
  <si>
    <t>701(3)</t>
  </si>
  <si>
    <t>День 2 (Вторник) из10</t>
  </si>
  <si>
    <t>Хлеб с маслом</t>
  </si>
  <si>
    <t>1/13(1)</t>
  </si>
  <si>
    <t>Кофейный напиток с молоком</t>
  </si>
  <si>
    <t>13/10(1)</t>
  </si>
  <si>
    <t>Фрукт</t>
  </si>
  <si>
    <t>3(1)</t>
  </si>
  <si>
    <t>Щи из свежей капусты со сметаной</t>
  </si>
  <si>
    <t>277(3)</t>
  </si>
  <si>
    <t>Каша гречневая рассыпчатая.</t>
  </si>
  <si>
    <t>Кисель из концентрата плодового или ягодного</t>
  </si>
  <si>
    <t>394(21)</t>
  </si>
  <si>
    <t>Шанежка наливная</t>
  </si>
  <si>
    <t>4(1)</t>
  </si>
  <si>
    <t>День 3 (Среда) из10</t>
  </si>
  <si>
    <t>Чай с молоком  №394.</t>
  </si>
  <si>
    <t>394(3)</t>
  </si>
  <si>
    <t>Суп картофельный с бобовыми</t>
  </si>
  <si>
    <t>17/2(1)</t>
  </si>
  <si>
    <t>Гренки из пшеничного хлеба</t>
  </si>
  <si>
    <t>58(21)</t>
  </si>
  <si>
    <t>Салат из отварной свеклы с солеными огурцами и растительным маслом</t>
  </si>
  <si>
    <t>23/1(1)</t>
  </si>
  <si>
    <t>Жаркое по-домашнему*</t>
  </si>
  <si>
    <t>247(21)</t>
  </si>
  <si>
    <t>Компот из изюма</t>
  </si>
  <si>
    <t>403(21)</t>
  </si>
  <si>
    <t>Рагу из овощей*</t>
  </si>
  <si>
    <t>91(21)</t>
  </si>
  <si>
    <t>День 4 (Четверг) из10</t>
  </si>
  <si>
    <t>Каша геркулесовая молочная с маслом сливочным</t>
  </si>
  <si>
    <t>368(3)</t>
  </si>
  <si>
    <t>Винегрет овощной (лук репка)</t>
  </si>
  <si>
    <t>45(3)</t>
  </si>
  <si>
    <t>Соус томатный с овощами</t>
  </si>
  <si>
    <t>Кисломолочный продукт.</t>
  </si>
  <si>
    <t>День 5 (Пятница) из10</t>
  </si>
  <si>
    <t>Суп молочный с макаронными изделиями</t>
  </si>
  <si>
    <t>Какао с молоком (1 -й вариант)</t>
  </si>
  <si>
    <t>Борщ с мясом</t>
  </si>
  <si>
    <t>62(3)</t>
  </si>
  <si>
    <t>Салат из свеклы</t>
  </si>
  <si>
    <t>33(3)</t>
  </si>
  <si>
    <t xml:space="preserve">Рыба, тушенная с овощами </t>
  </si>
  <si>
    <t>4/7(1)</t>
  </si>
  <si>
    <t>Компот из смеси сухофруктов</t>
  </si>
  <si>
    <t>205(5)</t>
  </si>
  <si>
    <t>Вафли с молочно-жировой начинкой</t>
  </si>
  <si>
    <t>Суфле из кур с рисом, с маслом сливочным</t>
  </si>
  <si>
    <t>300(2)</t>
  </si>
  <si>
    <t>Морковь, припущенная с маслом(гарнир)</t>
  </si>
  <si>
    <t>316(2)</t>
  </si>
  <si>
    <t>День 6 (Понедельник) из10</t>
  </si>
  <si>
    <t>Каша пшеничная молочная с маслом сливочным</t>
  </si>
  <si>
    <t>15/4(1)</t>
  </si>
  <si>
    <t>Салат из отварного картофеля, моркови с репчатым луком, соленым огурцом и растител</t>
  </si>
  <si>
    <t>30/1(1)</t>
  </si>
  <si>
    <t>Голубцы ленивые*</t>
  </si>
  <si>
    <t>244(21)</t>
  </si>
  <si>
    <t>331(2)</t>
  </si>
  <si>
    <t>212(3)</t>
  </si>
  <si>
    <t>День 7 (Вторник) из10</t>
  </si>
  <si>
    <t>Суп крестьянский с крупой (крупа пшено на воде)</t>
  </si>
  <si>
    <t>98(2)</t>
  </si>
  <si>
    <t>Салат из свеклы с чесноком</t>
  </si>
  <si>
    <t>40(21)</t>
  </si>
  <si>
    <t>429(21)</t>
  </si>
  <si>
    <t>День 8 (Среда) из10</t>
  </si>
  <si>
    <t>Каша ячневая молочная с маслом сливочным</t>
  </si>
  <si>
    <t>Суп картофельный с мясными фрикадельками*</t>
  </si>
  <si>
    <t>71(21)</t>
  </si>
  <si>
    <t>Бигус мясом*</t>
  </si>
  <si>
    <t>371(21)</t>
  </si>
  <si>
    <t>Салат картофельный с луком репчатым</t>
  </si>
  <si>
    <t>35(2)</t>
  </si>
  <si>
    <t>Напиток из плодов шиповника</t>
  </si>
  <si>
    <t>398(3)</t>
  </si>
  <si>
    <t>221(21)</t>
  </si>
  <si>
    <t>День 9 (Четверг) из10</t>
  </si>
  <si>
    <t xml:space="preserve">Суп картофельный с макаронными изделиями </t>
  </si>
  <si>
    <t>18/2(1)</t>
  </si>
  <si>
    <t>Огурцы соленые</t>
  </si>
  <si>
    <t>309(21)</t>
  </si>
  <si>
    <t>Плов из отварной птицы*</t>
  </si>
  <si>
    <t>289(21)</t>
  </si>
  <si>
    <t>День10 (Пятница) из10</t>
  </si>
  <si>
    <t>Свекольник со сметаной</t>
  </si>
  <si>
    <t>5/2(1)</t>
  </si>
  <si>
    <t>Картофельное пюре</t>
  </si>
  <si>
    <t>226(21)</t>
  </si>
  <si>
    <t>Фактический пищевой и химический состав в среднем за цикл</t>
  </si>
  <si>
    <t>Белки в среднем за цикл</t>
  </si>
  <si>
    <t>Жиры в среднем  за цикл</t>
  </si>
  <si>
    <t>Углеводы в среднем за цикл</t>
  </si>
  <si>
    <t>Ккал в среднем за цикл</t>
  </si>
  <si>
    <t>Витамин С в среднем за цикл</t>
  </si>
  <si>
    <t>В1 в среднем за цикл</t>
  </si>
  <si>
    <t>В2 в среднем за цикл</t>
  </si>
  <si>
    <t>Железо в среднем за цикл</t>
  </si>
  <si>
    <t>Кальций в среднем за цикл</t>
  </si>
  <si>
    <t>Соотношение белков, жиров, углеводов (1:1:4) и обеспечение от калорийности рациона</t>
  </si>
  <si>
    <t>Белки</t>
  </si>
  <si>
    <t>Жиры</t>
  </si>
  <si>
    <t>Углеводы</t>
  </si>
  <si>
    <t>Белки от ккал, в %</t>
  </si>
  <si>
    <t>Жиры от ккал, в %</t>
  </si>
  <si>
    <t>Углеводы от ккал, в %</t>
  </si>
  <si>
    <t>Нормы в соответствии с типом пребывания и категорией довольствующихся</t>
  </si>
  <si>
    <t>Суточная норма белков, г</t>
  </si>
  <si>
    <t>Суточная норма жиров, г</t>
  </si>
  <si>
    <t>Суточная норма углеводов, г</t>
  </si>
  <si>
    <t>Суточная норма ЭЦ, ккал</t>
  </si>
  <si>
    <t>Суточная норма витамина С, мг</t>
  </si>
  <si>
    <t>Суммарные объемы блюд по приемам пищи (в среднем за весь цикл)</t>
  </si>
  <si>
    <t>Выход в среднем</t>
  </si>
  <si>
    <t>Используемые сборники рецептур</t>
  </si>
  <si>
    <t>Код сборника, Сборники  рецептур</t>
  </si>
  <si>
    <t>7, Сборник ОП, 2002 г.</t>
  </si>
  <si>
    <t>21, Сборник ДО и ОУ, Пермь, 2011</t>
  </si>
  <si>
    <t>3, Сборник ДО, М.П. Могильного и В.А.Тутельяна - Москва 2011г.</t>
  </si>
  <si>
    <t>13, Товары промышленного производства</t>
  </si>
  <si>
    <t>2, Сборник ОУ, М.П. Могильного и В.А.Тутельяна - Москва 2011г.</t>
  </si>
  <si>
    <t xml:space="preserve">1, Сборник ДО,  Д.В. Гращенков, Л.И. Николаева. - Екатеринбург, 2011 год. </t>
  </si>
  <si>
    <t>Цикличное меню учреждения</t>
  </si>
  <si>
    <t>День</t>
  </si>
  <si>
    <t>Выход</t>
  </si>
  <si>
    <t>Белки, г</t>
  </si>
  <si>
    <t>Жиры, г</t>
  </si>
  <si>
    <t>Углеводы, г</t>
  </si>
  <si>
    <t>ЭЦ, Ккал</t>
  </si>
  <si>
    <t>Витамин С, мг</t>
  </si>
  <si>
    <t>Масло сливочное -  4,22 гр.</t>
  </si>
  <si>
    <t>399(21)</t>
  </si>
  <si>
    <t>Масло сливочное -  4,17 гр.</t>
  </si>
  <si>
    <t>Масло сливочное -  3,75 гр.</t>
  </si>
  <si>
    <t>Сметана 15,0% жирности -  3,00 гр.</t>
  </si>
  <si>
    <t>Суп с рыбными консервами (на воде)</t>
  </si>
  <si>
    <t xml:space="preserve">Соус сметанный с томатом </t>
  </si>
  <si>
    <t>Масло сливочное -  3,00 гр.</t>
  </si>
  <si>
    <t>5, Сборник ОУ, 2004 г.</t>
  </si>
  <si>
    <t>БДОУ г Омска " Детский сад № 127", ясли, 2 недели 5 дней (10 дней), , 127 д/с   меню</t>
  </si>
  <si>
    <t>Гуляш из отварного мяса</t>
  </si>
  <si>
    <t xml:space="preserve">Кисломолочные продукты </t>
  </si>
  <si>
    <t>Сыр твердый  -  8,89 гр.</t>
  </si>
  <si>
    <t>Морковь, припущенная с маслом (гарнир)</t>
  </si>
  <si>
    <t>Кисломолочные продукты</t>
  </si>
  <si>
    <t xml:space="preserve">Рыба, запеченная с картофелем по-русски </t>
  </si>
  <si>
    <t xml:space="preserve">Котлеты или биточки рыбные </t>
  </si>
  <si>
    <t>БДОУ г Омска " Детский сад № 127", сад, 2 недели 5 дней (10 дней), , 127 д/с меню</t>
  </si>
  <si>
    <t>Масло сливочное -  5,00 гр.</t>
  </si>
  <si>
    <t>Сыр твердый  -  10,00 гр.</t>
  </si>
  <si>
    <t xml:space="preserve">Гуляш из отварного мяса </t>
  </si>
  <si>
    <t>Масло сливочное -  4,50 гр.</t>
  </si>
  <si>
    <t>Сметана 15,0% жирности -  4,00 гр.</t>
  </si>
  <si>
    <t>Суп с рыбными консервами (на воде) .</t>
  </si>
  <si>
    <t>Соус сметанный с томатом .</t>
  </si>
  <si>
    <t>Масло сливочное -  3,60 гр.</t>
  </si>
  <si>
    <t xml:space="preserve">Хлеб с маслом </t>
  </si>
  <si>
    <t>0.01</t>
  </si>
  <si>
    <t>Фрикадельки из говядины</t>
  </si>
  <si>
    <t>Компот из плодов быстрозамороженных (клюква)</t>
  </si>
  <si>
    <t>Салат из моркови и яблок</t>
  </si>
  <si>
    <t>6/2</t>
  </si>
  <si>
    <t>Пюре картофельное</t>
  </si>
  <si>
    <t>Суфле из печени</t>
  </si>
  <si>
    <t>Чай с молоком</t>
  </si>
  <si>
    <t xml:space="preserve">Соус томатный с овощами </t>
  </si>
  <si>
    <t>Омлет паровой натуральный</t>
  </si>
  <si>
    <t>Салат из кукурузы консервированной</t>
  </si>
  <si>
    <t>Хлеб с сыром</t>
  </si>
  <si>
    <t>Сыр твердый -  10,00 гр.</t>
  </si>
  <si>
    <t>4/13</t>
  </si>
  <si>
    <t>Клнецки мучные на воде</t>
  </si>
  <si>
    <t>Суп картофельный с клецками</t>
  </si>
  <si>
    <t>Салат из картофеля с зеленным горошком</t>
  </si>
  <si>
    <t>Салат из картофеля с зеленым горошком</t>
  </si>
  <si>
    <t>Макаронные изделия отварные с маслом</t>
  </si>
  <si>
    <t>Булочка ванильная</t>
  </si>
  <si>
    <t>Запеканка из творога со сгущенным молоком</t>
  </si>
  <si>
    <t>Батон нарезной</t>
  </si>
  <si>
    <t>1/13</t>
  </si>
  <si>
    <t xml:space="preserve">Повидло </t>
  </si>
  <si>
    <t>6/10</t>
  </si>
  <si>
    <t>Пряник детский</t>
  </si>
  <si>
    <t>продукт</t>
  </si>
  <si>
    <t>Рыба запеченная в сметанном соусе(минтай)</t>
  </si>
  <si>
    <t>Чай с лимоном</t>
  </si>
  <si>
    <t>Каша пшенная вязкая с маслом сливочным</t>
  </si>
  <si>
    <t>87</t>
  </si>
  <si>
    <t>Котлеты рубленые из кур, запеченные с соусом молочным</t>
  </si>
  <si>
    <t>Картофель запеченный в сметанном соусе</t>
  </si>
  <si>
    <t>Компот из плодов быстрозамороженных витаминизированный (вишня)</t>
  </si>
  <si>
    <t>Булочка творожная</t>
  </si>
  <si>
    <t>Икра кабачковая</t>
  </si>
  <si>
    <t>3/3</t>
  </si>
  <si>
    <t>Яйцо куринное диетическое</t>
  </si>
  <si>
    <t>28</t>
  </si>
  <si>
    <t>Каша ячневая вязкая с маслом сливочным</t>
  </si>
  <si>
    <t>Хлеб с сыром*</t>
  </si>
  <si>
    <t>13/10</t>
  </si>
  <si>
    <t>Каша рисовая рассыпчатая</t>
  </si>
  <si>
    <t>Компот из плодов свежих яблок</t>
  </si>
  <si>
    <t>Рассольник  со сметанной</t>
  </si>
  <si>
    <t>9/2</t>
  </si>
  <si>
    <t>Макароны отварные</t>
  </si>
  <si>
    <t>Биточки из мяса кур</t>
  </si>
  <si>
    <t>5/9</t>
  </si>
  <si>
    <t>Сыр  -  10,00 гр.</t>
  </si>
  <si>
    <t>Соус шоколадный</t>
  </si>
  <si>
    <t>Печень по-строгановски</t>
  </si>
  <si>
    <t>Пудинг из творога с яблоками</t>
  </si>
  <si>
    <t>Каша рисовая жидкая с маслом сливочным</t>
  </si>
  <si>
    <t>Вафли с молочно-жировой прослойкой</t>
  </si>
  <si>
    <t xml:space="preserve">Чай с молоком </t>
  </si>
  <si>
    <t>Каша вязкая молочная ( из пшена и риса) Дружба</t>
  </si>
  <si>
    <t xml:space="preserve">Ватрушка с сыром </t>
  </si>
  <si>
    <t>Омлет</t>
  </si>
  <si>
    <t>Икра кабачковая.Консерва</t>
  </si>
  <si>
    <t>Сыр -  10,00 гр.</t>
  </si>
  <si>
    <t>8/4</t>
  </si>
  <si>
    <t>Котлеты или биточки рыбные (минтай)</t>
  </si>
  <si>
    <t>Салат витаминный</t>
  </si>
  <si>
    <t>Булочка "Морковная"</t>
  </si>
  <si>
    <t>Тефтели в сметанном соусе</t>
  </si>
  <si>
    <t>0.7</t>
  </si>
  <si>
    <t>Запеканка творожная</t>
  </si>
  <si>
    <t>Компот иж плодов быстрозамороженных клюква</t>
  </si>
  <si>
    <t xml:space="preserve">Салат из моркови и яблок </t>
  </si>
  <si>
    <t>Сыр - 8,44гр.</t>
  </si>
  <si>
    <t>Клецки мучные (на воде)</t>
  </si>
  <si>
    <t>Макаронные изделия отварные</t>
  </si>
  <si>
    <t>Повидло</t>
  </si>
  <si>
    <t>Рыба запеченная в сметанном соусе</t>
  </si>
  <si>
    <t>Чай с сахаром</t>
  </si>
  <si>
    <t>Котлеты рубленные из кур запеченный с соусом молочный</t>
  </si>
  <si>
    <t>Компот из плодов быстрозамороженных( вишня)</t>
  </si>
  <si>
    <t>Булочка "Творожная"</t>
  </si>
  <si>
    <t>Яйцо варенное</t>
  </si>
  <si>
    <t>Рис рассыпчатый</t>
  </si>
  <si>
    <t>Рассольник со сметанной</t>
  </si>
  <si>
    <t>Сыр -  8,44 гр.</t>
  </si>
  <si>
    <t>Каша рисовая молочная с маслом сливочным</t>
  </si>
  <si>
    <t>Каша вязкая молочная (из пшена и риса) Дружба</t>
  </si>
  <si>
    <t>Кисель из изюма</t>
  </si>
  <si>
    <t>Ватрушка с сыром</t>
  </si>
  <si>
    <t>Сыр -  8,44гр.</t>
  </si>
  <si>
    <t>Саалат витаминный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</si>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</sst>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Arial"/>
    </font>
    <font>
      <sz val="10"/>
      <name val="Arial"/>
    </font>
    <font>
      <b/>
      <sz val="8"/>
      <name val="Arial"/>
    </font>
    <font>
      <sz val="7"/>
      <name val="Arial"/>
    </font>
    <font>
      <sz val="8"/>
      <name val="Arial"/>
    </font>
    <font>
      <b/>
      <sz val="16"/>
      <name val="Arial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1" fillId="0" borderId="0" xfId="1"/>
    <xf numFmtId="0" fontId="1" fillId="0" borderId="0" xfId="2"/>
    <xf numFmtId="3" fontId="5" fillId="3" borderId="1" xfId="2" applyNumberFormat="1" applyFont="1" applyFill="1" applyBorder="1" applyAlignment="1">
      <alignment horizontal="right" vertical="top"/>
    </xf>
    <xf numFmtId="164" fontId="4" fillId="3" borderId="1" xfId="2" applyNumberFormat="1" applyFont="1" applyFill="1" applyBorder="1" applyAlignment="1">
      <alignment horizontal="right" vertical="top"/>
    </xf>
    <xf numFmtId="165" fontId="4" fillId="3" borderId="1" xfId="2" applyNumberFormat="1" applyFont="1" applyFill="1" applyBorder="1" applyAlignment="1">
      <alignment horizontal="right" vertical="top"/>
    </xf>
    <xf numFmtId="1" fontId="5" fillId="4" borderId="1" xfId="2" applyNumberFormat="1" applyFont="1" applyFill="1" applyBorder="1" applyAlignment="1">
      <alignment horizontal="right" vertical="top"/>
    </xf>
    <xf numFmtId="164" fontId="4" fillId="4" borderId="1" xfId="2" applyNumberFormat="1" applyFont="1" applyFill="1" applyBorder="1" applyAlignment="1">
      <alignment horizontal="right" vertical="top"/>
    </xf>
    <xf numFmtId="0" fontId="3" fillId="5" borderId="1" xfId="2" applyNumberFormat="1" applyFont="1" applyFill="1" applyBorder="1" applyAlignment="1">
      <alignment horizontal="left" vertical="top" wrapText="1"/>
    </xf>
    <xf numFmtId="1" fontId="5" fillId="5" borderId="1" xfId="2" applyNumberFormat="1" applyFont="1" applyFill="1" applyBorder="1" applyAlignment="1">
      <alignment horizontal="right" vertical="top"/>
    </xf>
    <xf numFmtId="164" fontId="4" fillId="5" borderId="1" xfId="2" applyNumberFormat="1" applyFont="1" applyFill="1" applyBorder="1" applyAlignment="1">
      <alignment horizontal="right" vertical="top"/>
    </xf>
    <xf numFmtId="0" fontId="4" fillId="0" borderId="1" xfId="2" applyNumberFormat="1" applyFont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right" vertical="top"/>
    </xf>
    <xf numFmtId="0" fontId="4" fillId="5" borderId="1" xfId="2" applyNumberFormat="1" applyFont="1" applyFill="1" applyBorder="1" applyAlignment="1">
      <alignment horizontal="right" vertical="top"/>
    </xf>
    <xf numFmtId="164" fontId="4" fillId="0" borderId="1" xfId="2" applyNumberFormat="1" applyFont="1" applyBorder="1" applyAlignment="1">
      <alignment horizontal="right" vertical="top"/>
    </xf>
    <xf numFmtId="165" fontId="4" fillId="0" borderId="1" xfId="2" applyNumberFormat="1" applyFont="1" applyBorder="1" applyAlignment="1">
      <alignment horizontal="right" vertical="top"/>
    </xf>
    <xf numFmtId="2" fontId="4" fillId="0" borderId="1" xfId="2" applyNumberFormat="1" applyFont="1" applyBorder="1" applyAlignment="1">
      <alignment horizontal="right" vertical="top"/>
    </xf>
    <xf numFmtId="166" fontId="4" fillId="0" borderId="1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horizontal="right" vertical="top" wrapText="1"/>
    </xf>
    <xf numFmtId="1" fontId="4" fillId="0" borderId="1" xfId="2" applyNumberFormat="1" applyFont="1" applyBorder="1" applyAlignment="1">
      <alignment horizontal="right" vertical="top" wrapText="1"/>
    </xf>
    <xf numFmtId="1" fontId="1" fillId="0" borderId="1" xfId="2" applyNumberFormat="1" applyFont="1" applyBorder="1" applyAlignment="1">
      <alignment horizontal="center" vertical="top" wrapText="1"/>
    </xf>
    <xf numFmtId="3" fontId="1" fillId="0" borderId="1" xfId="2" applyNumberFormat="1" applyFont="1" applyBorder="1" applyAlignment="1">
      <alignment horizontal="center" vertical="top" wrapText="1"/>
    </xf>
    <xf numFmtId="1" fontId="1" fillId="0" borderId="1" xfId="2" applyNumberFormat="1" applyFont="1" applyBorder="1" applyAlignment="1">
      <alignment horizontal="right" vertical="top"/>
    </xf>
    <xf numFmtId="0" fontId="2" fillId="2" borderId="1" xfId="2" applyNumberFormat="1" applyFont="1" applyFill="1" applyBorder="1" applyAlignment="1">
      <alignment horizontal="left" vertical="top" wrapText="1"/>
    </xf>
    <xf numFmtId="0" fontId="1" fillId="0" borderId="0" xfId="2" applyAlignment="1"/>
    <xf numFmtId="0" fontId="2" fillId="2" borderId="1" xfId="2" applyNumberFormat="1" applyFont="1" applyFill="1" applyBorder="1" applyAlignment="1">
      <alignment vertical="top" wrapText="1"/>
    </xf>
    <xf numFmtId="0" fontId="4" fillId="5" borderId="1" xfId="2" applyNumberFormat="1" applyFont="1" applyFill="1" applyBorder="1" applyAlignment="1">
      <alignment vertical="top" wrapText="1"/>
    </xf>
    <xf numFmtId="0" fontId="6" fillId="0" borderId="0" xfId="2" applyNumberFormat="1" applyFont="1" applyAlignment="1">
      <alignment vertical="top"/>
    </xf>
    <xf numFmtId="164" fontId="4" fillId="0" borderId="1" xfId="2" applyNumberFormat="1" applyFont="1" applyBorder="1" applyAlignment="1">
      <alignment vertical="top"/>
    </xf>
    <xf numFmtId="166" fontId="4" fillId="0" borderId="1" xfId="2" applyNumberFormat="1" applyFont="1" applyBorder="1" applyAlignment="1">
      <alignment vertical="top"/>
    </xf>
    <xf numFmtId="164" fontId="4" fillId="0" borderId="1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vertical="top" wrapText="1"/>
    </xf>
    <xf numFmtId="0" fontId="1" fillId="0" borderId="1" xfId="2" applyNumberFormat="1" applyFont="1" applyBorder="1" applyAlignment="1">
      <alignment vertical="top" wrapText="1"/>
    </xf>
    <xf numFmtId="0" fontId="1" fillId="0" borderId="0" xfId="1" applyAlignment="1"/>
    <xf numFmtId="0" fontId="0" fillId="0" borderId="0" xfId="0" applyAlignment="1"/>
    <xf numFmtId="0" fontId="2" fillId="2" borderId="1" xfId="2" applyNumberFormat="1" applyFont="1" applyFill="1" applyBorder="1" applyAlignment="1">
      <alignment horizontal="center" vertical="top" wrapText="1"/>
    </xf>
    <xf numFmtId="0" fontId="3" fillId="2" borderId="1" xfId="2" applyNumberFormat="1" applyFont="1" applyFill="1" applyBorder="1" applyAlignment="1">
      <alignment horizontal="center" vertical="top" wrapText="1"/>
    </xf>
    <xf numFmtId="0" fontId="1" fillId="0" borderId="0" xfId="1" applyAlignment="1">
      <alignment horizontal="left"/>
    </xf>
    <xf numFmtId="0" fontId="9" fillId="2" borderId="1" xfId="1" applyNumberFormat="1" applyFont="1" applyFill="1" applyBorder="1" applyAlignment="1">
      <alignment horizontal="left" vertical="top" wrapText="1"/>
    </xf>
    <xf numFmtId="0" fontId="11" fillId="2" borderId="1" xfId="1" applyNumberFormat="1" applyFont="1" applyFill="1" applyBorder="1" applyAlignment="1">
      <alignment horizontal="left" vertical="top" wrapText="1"/>
    </xf>
    <xf numFmtId="3" fontId="10" fillId="3" borderId="1" xfId="1" applyNumberFormat="1" applyFont="1" applyFill="1" applyBorder="1" applyAlignment="1">
      <alignment horizontal="right" vertical="top"/>
    </xf>
    <xf numFmtId="164" fontId="12" fillId="3" borderId="1" xfId="1" applyNumberFormat="1" applyFont="1" applyFill="1" applyBorder="1" applyAlignment="1">
      <alignment horizontal="right" vertical="top"/>
    </xf>
    <xf numFmtId="165" fontId="12" fillId="3" borderId="1" xfId="1" applyNumberFormat="1" applyFont="1" applyFill="1" applyBorder="1" applyAlignment="1">
      <alignment horizontal="right" vertical="top"/>
    </xf>
    <xf numFmtId="1" fontId="10" fillId="4" borderId="1" xfId="1" applyNumberFormat="1" applyFont="1" applyFill="1" applyBorder="1" applyAlignment="1">
      <alignment horizontal="right" vertical="top"/>
    </xf>
    <xf numFmtId="164" fontId="12" fillId="4" borderId="1" xfId="1" applyNumberFormat="1" applyFont="1" applyFill="1" applyBorder="1" applyAlignment="1">
      <alignment horizontal="right" vertical="top"/>
    </xf>
    <xf numFmtId="0" fontId="12" fillId="5" borderId="1" xfId="1" applyNumberFormat="1" applyFont="1" applyFill="1" applyBorder="1" applyAlignment="1">
      <alignment horizontal="left" vertical="top" wrapText="1"/>
    </xf>
    <xf numFmtId="0" fontId="11" fillId="5" borderId="1" xfId="1" applyNumberFormat="1" applyFont="1" applyFill="1" applyBorder="1" applyAlignment="1">
      <alignment horizontal="left" vertical="top" wrapText="1"/>
    </xf>
    <xf numFmtId="1" fontId="10" fillId="5" borderId="1" xfId="1" applyNumberFormat="1" applyFont="1" applyFill="1" applyBorder="1" applyAlignment="1">
      <alignment horizontal="right" vertical="top"/>
    </xf>
    <xf numFmtId="164" fontId="12" fillId="5" borderId="1" xfId="1" applyNumberFormat="1" applyFont="1" applyFill="1" applyBorder="1" applyAlignment="1">
      <alignment horizontal="right" vertical="top"/>
    </xf>
    <xf numFmtId="0" fontId="12" fillId="0" borderId="1" xfId="1" applyNumberFormat="1" applyFont="1" applyBorder="1" applyAlignment="1">
      <alignment horizontal="left" vertical="top"/>
    </xf>
    <xf numFmtId="0" fontId="12" fillId="4" borderId="1" xfId="1" applyNumberFormat="1" applyFont="1" applyFill="1" applyBorder="1" applyAlignment="1">
      <alignment horizontal="right" vertical="top"/>
    </xf>
    <xf numFmtId="0" fontId="12" fillId="5" borderId="1" xfId="1" applyNumberFormat="1" applyFont="1" applyFill="1" applyBorder="1" applyAlignment="1">
      <alignment horizontal="right" vertical="top"/>
    </xf>
    <xf numFmtId="165" fontId="12" fillId="4" borderId="1" xfId="1" applyNumberFormat="1" applyFont="1" applyFill="1" applyBorder="1" applyAlignment="1">
      <alignment horizontal="right" vertical="top"/>
    </xf>
    <xf numFmtId="0" fontId="13" fillId="0" borderId="0" xfId="1" applyNumberFormat="1" applyFont="1" applyAlignment="1">
      <alignment horizontal="left" vertical="top"/>
    </xf>
    <xf numFmtId="164" fontId="12" fillId="0" borderId="1" xfId="1" applyNumberFormat="1" applyFont="1" applyBorder="1" applyAlignment="1">
      <alignment horizontal="left" vertical="top"/>
    </xf>
    <xf numFmtId="164" fontId="12" fillId="0" borderId="1" xfId="1" applyNumberFormat="1" applyFont="1" applyBorder="1" applyAlignment="1">
      <alignment horizontal="right" vertical="top"/>
    </xf>
    <xf numFmtId="165" fontId="12" fillId="0" borderId="1" xfId="1" applyNumberFormat="1" applyFont="1" applyBorder="1" applyAlignment="1">
      <alignment horizontal="right" vertical="top"/>
    </xf>
    <xf numFmtId="2" fontId="12" fillId="0" borderId="1" xfId="1" applyNumberFormat="1" applyFont="1" applyBorder="1" applyAlignment="1">
      <alignment horizontal="right" vertical="top"/>
    </xf>
    <xf numFmtId="166" fontId="12" fillId="0" borderId="1" xfId="1" applyNumberFormat="1" applyFont="1" applyBorder="1" applyAlignment="1">
      <alignment horizontal="left" vertical="top"/>
    </xf>
    <xf numFmtId="166" fontId="12" fillId="0" borderId="1" xfId="1" applyNumberFormat="1" applyFont="1" applyBorder="1" applyAlignment="1">
      <alignment horizontal="right" vertical="top"/>
    </xf>
    <xf numFmtId="164" fontId="12" fillId="0" borderId="1" xfId="1" applyNumberFormat="1" applyFont="1" applyBorder="1" applyAlignment="1">
      <alignment horizontal="left" vertical="top" wrapText="1"/>
    </xf>
    <xf numFmtId="164" fontId="12" fillId="0" borderId="1" xfId="1" applyNumberFormat="1" applyFont="1" applyBorder="1" applyAlignment="1">
      <alignment horizontal="right" vertical="top" wrapText="1"/>
    </xf>
    <xf numFmtId="1" fontId="12" fillId="0" borderId="1" xfId="1" applyNumberFormat="1" applyFont="1" applyBorder="1" applyAlignment="1">
      <alignment horizontal="right" vertical="top" wrapText="1"/>
    </xf>
    <xf numFmtId="0" fontId="9" fillId="2" borderId="1" xfId="1" applyNumberFormat="1" applyFont="1" applyFill="1" applyBorder="1" applyAlignment="1">
      <alignment horizontal="center" vertical="top" wrapText="1"/>
    </xf>
    <xf numFmtId="1" fontId="1" fillId="0" borderId="1" xfId="1" applyNumberFormat="1" applyFont="1" applyBorder="1" applyAlignment="1">
      <alignment horizontal="left" vertical="top" wrapText="1"/>
    </xf>
    <xf numFmtId="1" fontId="1" fillId="0" borderId="1" xfId="1" applyNumberFormat="1" applyFont="1" applyBorder="1" applyAlignment="1">
      <alignment horizontal="center" vertical="top" wrapText="1"/>
    </xf>
    <xf numFmtId="3" fontId="1" fillId="0" borderId="1" xfId="1" applyNumberFormat="1" applyFont="1" applyBorder="1" applyAlignment="1">
      <alignment horizontal="center" vertical="top" wrapText="1"/>
    </xf>
    <xf numFmtId="0" fontId="1" fillId="0" borderId="1" xfId="1" applyNumberFormat="1" applyFont="1" applyBorder="1" applyAlignment="1">
      <alignment horizontal="left" vertical="top" wrapText="1"/>
    </xf>
    <xf numFmtId="1" fontId="1" fillId="0" borderId="1" xfId="1" applyNumberFormat="1" applyFont="1" applyBorder="1" applyAlignment="1">
      <alignment horizontal="right" vertical="top"/>
    </xf>
    <xf numFmtId="0" fontId="0" fillId="0" borderId="0" xfId="0" applyAlignment="1">
      <alignment horizontal="left"/>
    </xf>
    <xf numFmtId="0" fontId="14" fillId="0" borderId="0" xfId="1" applyNumberFormat="1" applyFont="1" applyAlignment="1">
      <alignment horizontal="left" vertical="top"/>
    </xf>
    <xf numFmtId="0" fontId="15" fillId="0" borderId="0" xfId="1" applyNumberFormat="1" applyFont="1" applyAlignment="1">
      <alignment horizontal="left" vertical="top"/>
    </xf>
    <xf numFmtId="0" fontId="15" fillId="0" borderId="0" xfId="1" applyNumberFormat="1" applyFont="1" applyAlignment="1">
      <alignment horizontal="left" vertical="center" wrapText="1"/>
    </xf>
    <xf numFmtId="0" fontId="12" fillId="4" borderId="1" xfId="1" applyNumberFormat="1" applyFont="1" applyFill="1" applyBorder="1" applyAlignment="1">
      <alignment horizontal="left" vertical="top" wrapText="1" indent="2"/>
    </xf>
    <xf numFmtId="0" fontId="12" fillId="3" borderId="1" xfId="1" applyNumberFormat="1" applyFont="1" applyFill="1" applyBorder="1" applyAlignment="1">
      <alignment horizontal="left" vertical="top" wrapText="1"/>
    </xf>
    <xf numFmtId="0" fontId="12" fillId="0" borderId="1" xfId="1" applyNumberFormat="1" applyFont="1" applyBorder="1" applyAlignment="1">
      <alignment horizontal="left" vertical="top" wrapText="1" indent="6"/>
    </xf>
    <xf numFmtId="0" fontId="9" fillId="2" borderId="1" xfId="1" applyNumberFormat="1" applyFont="1" applyFill="1" applyBorder="1" applyAlignment="1">
      <alignment horizontal="left" vertical="top" wrapText="1"/>
    </xf>
    <xf numFmtId="0" fontId="9" fillId="2" borderId="1" xfId="1" applyNumberFormat="1" applyFont="1" applyFill="1" applyBorder="1" applyAlignment="1">
      <alignment horizontal="right" vertical="top" wrapText="1"/>
    </xf>
    <xf numFmtId="0" fontId="8" fillId="0" borderId="0" xfId="1" applyNumberFormat="1" applyFont="1" applyAlignment="1">
      <alignment horizontal="center" vertical="top" wrapText="1"/>
    </xf>
    <xf numFmtId="0" fontId="10" fillId="2" borderId="1" xfId="1" applyNumberFormat="1" applyFont="1" applyFill="1" applyBorder="1" applyAlignment="1">
      <alignment horizontal="left" vertical="top" wrapText="1"/>
    </xf>
    <xf numFmtId="0" fontId="4" fillId="4" borderId="1" xfId="2" applyNumberFormat="1" applyFont="1" applyFill="1" applyBorder="1" applyAlignment="1">
      <alignment horizontal="left" vertical="top" wrapText="1" indent="2"/>
    </xf>
    <xf numFmtId="0" fontId="4" fillId="3" borderId="1" xfId="2" applyNumberFormat="1" applyFont="1" applyFill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left" vertical="top" wrapText="1" indent="6"/>
    </xf>
    <xf numFmtId="0" fontId="7" fillId="0" borderId="0" xfId="2" applyNumberFormat="1" applyFont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left" vertical="top" wrapText="1"/>
    </xf>
    <xf numFmtId="0" fontId="2" fillId="2" borderId="1" xfId="2" applyNumberFormat="1" applyFont="1" applyFill="1" applyBorder="1" applyAlignment="1">
      <alignment horizontal="center" vertical="top" wrapText="1"/>
    </xf>
    <xf numFmtId="0" fontId="5" fillId="2" borderId="1" xfId="2" applyNumberFormat="1" applyFont="1" applyFill="1" applyBorder="1" applyAlignment="1">
      <alignment horizontal="left" vertical="top" wrapText="1"/>
    </xf>
    <xf numFmtId="49" fontId="11" fillId="5" borderId="1" xfId="1" applyNumberFormat="1" applyFont="1" applyFill="1" applyBorder="1" applyAlignment="1">
      <alignment horizontal="left" vertical="top" wrapText="1"/>
    </xf>
    <xf numFmtId="17" fontId="11" fillId="5" borderId="1" xfId="1" applyNumberFormat="1" applyFont="1" applyFill="1" applyBorder="1" applyAlignment="1">
      <alignment horizontal="left" vertical="top" wrapText="1"/>
    </xf>
    <xf numFmtId="0" fontId="4" fillId="5" borderId="1" xfId="1" applyNumberFormat="1" applyFont="1" applyFill="1" applyBorder="1" applyAlignment="1">
      <alignment horizontal="left" vertical="top" wrapText="1"/>
    </xf>
    <xf numFmtId="0" fontId="3" fillId="5" borderId="1" xfId="1" applyNumberFormat="1" applyFont="1" applyFill="1" applyBorder="1" applyAlignment="1">
      <alignment horizontal="left" vertical="top" wrapText="1"/>
    </xf>
    <xf numFmtId="164" fontId="4" fillId="5" borderId="1" xfId="1" applyNumberFormat="1" applyFont="1" applyFill="1" applyBorder="1" applyAlignment="1">
      <alignment horizontal="right" vertical="top"/>
    </xf>
    <xf numFmtId="49" fontId="3" fillId="5" borderId="1" xfId="1" applyNumberFormat="1" applyFont="1" applyFill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left" vertical="top" wrapText="1" indent="6"/>
    </xf>
    <xf numFmtId="164" fontId="4" fillId="4" borderId="1" xfId="1" applyNumberFormat="1" applyFont="1" applyFill="1" applyBorder="1" applyAlignment="1">
      <alignment horizontal="right" vertical="top"/>
    </xf>
    <xf numFmtId="49" fontId="3" fillId="5" borderId="1" xfId="2" applyNumberFormat="1" applyFont="1" applyFill="1" applyBorder="1" applyAlignment="1">
      <alignment horizontal="left" vertical="top" wrapText="1"/>
    </xf>
  </cellXfs>
  <cellStyles count="3">
    <cellStyle name="Обычный" xfId="0" builtinId="0"/>
    <cellStyle name="Обычный_Лист1" xfId="1"/>
    <cellStyle name="Обычный_САД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topLeftCell="A172" workbookViewId="0">
      <selection activeCell="D60" sqref="D60:H60"/>
    </sheetView>
  </sheetViews>
  <sheetFormatPr defaultRowHeight="14.4" x14ac:dyDescent="0.3"/>
  <cols>
    <col min="1" max="1" width="34" style="69" customWidth="1"/>
  </cols>
  <sheetData>
    <row r="1" spans="1:8" ht="24.75" customHeight="1" x14ac:dyDescent="0.3">
      <c r="A1" s="78" t="s">
        <v>151</v>
      </c>
      <c r="B1" s="78"/>
      <c r="C1" s="78"/>
      <c r="D1" s="78"/>
      <c r="E1" s="78"/>
      <c r="F1" s="78"/>
      <c r="G1" s="78"/>
      <c r="H1" s="78"/>
    </row>
    <row r="2" spans="1:8" ht="18.75" customHeight="1" x14ac:dyDescent="0.3">
      <c r="A2" s="78" t="s">
        <v>176</v>
      </c>
      <c r="B2" s="78"/>
      <c r="C2" s="78"/>
      <c r="D2" s="78"/>
      <c r="E2" s="78"/>
      <c r="F2" s="78"/>
      <c r="G2" s="78"/>
      <c r="H2" s="78"/>
    </row>
    <row r="3" spans="1:8" x14ac:dyDescent="0.3">
      <c r="A3" s="37"/>
      <c r="B3" s="1"/>
      <c r="C3" s="1"/>
      <c r="D3" s="1"/>
      <c r="E3" s="1"/>
      <c r="F3" s="1"/>
      <c r="G3" s="1"/>
      <c r="H3" s="1"/>
    </row>
    <row r="4" spans="1:8" x14ac:dyDescent="0.3">
      <c r="A4" s="76" t="s">
        <v>152</v>
      </c>
      <c r="B4" s="76"/>
      <c r="C4" s="79" t="s">
        <v>153</v>
      </c>
      <c r="D4" s="76" t="s">
        <v>154</v>
      </c>
      <c r="E4" s="76" t="s">
        <v>155</v>
      </c>
      <c r="F4" s="76" t="s">
        <v>156</v>
      </c>
      <c r="G4" s="76" t="s">
        <v>157</v>
      </c>
      <c r="H4" s="76" t="s">
        <v>158</v>
      </c>
    </row>
    <row r="5" spans="1:8" x14ac:dyDescent="0.3">
      <c r="A5" s="76" t="s">
        <v>0</v>
      </c>
      <c r="B5" s="76"/>
      <c r="C5" s="79"/>
      <c r="D5" s="76"/>
      <c r="E5" s="76"/>
      <c r="F5" s="76"/>
      <c r="G5" s="76"/>
      <c r="H5" s="76"/>
    </row>
    <row r="6" spans="1:8" ht="38.4" x14ac:dyDescent="0.3">
      <c r="A6" s="38" t="s">
        <v>1</v>
      </c>
      <c r="B6" s="39" t="s">
        <v>2</v>
      </c>
      <c r="C6" s="79"/>
      <c r="D6" s="76"/>
      <c r="E6" s="76"/>
      <c r="F6" s="76"/>
      <c r="G6" s="76"/>
      <c r="H6" s="76"/>
    </row>
    <row r="7" spans="1:8" x14ac:dyDescent="0.3">
      <c r="A7" s="77" t="s">
        <v>3</v>
      </c>
      <c r="B7" s="77"/>
      <c r="C7" s="79"/>
      <c r="D7" s="76"/>
      <c r="E7" s="76"/>
      <c r="F7" s="76"/>
      <c r="G7" s="76"/>
      <c r="H7" s="76"/>
    </row>
    <row r="8" spans="1:8" x14ac:dyDescent="0.3">
      <c r="A8" s="74" t="s">
        <v>4</v>
      </c>
      <c r="B8" s="74"/>
      <c r="C8" s="40">
        <f>C9+C14+C16+C23+C26</f>
        <v>2115</v>
      </c>
      <c r="D8" s="41">
        <v>67.099999999999994</v>
      </c>
      <c r="E8" s="41">
        <f>E9+E16+E14+E23+E26</f>
        <v>58.400000000000006</v>
      </c>
      <c r="F8" s="41">
        <f>F9+F14+F16+F23+F26</f>
        <v>256.90000000000003</v>
      </c>
      <c r="G8" s="42">
        <f>G9+G14+G16+G23+G26</f>
        <v>1804.1</v>
      </c>
      <c r="H8" s="41">
        <f>H9+H14+H16+H23+H26</f>
        <v>126.32000000000001</v>
      </c>
    </row>
    <row r="9" spans="1:8" x14ac:dyDescent="0.3">
      <c r="A9" s="73" t="s">
        <v>5</v>
      </c>
      <c r="B9" s="73"/>
      <c r="C9" s="43">
        <f>C10+C11+C13</f>
        <v>425</v>
      </c>
      <c r="D9" s="44">
        <f>D10+D11+D13</f>
        <v>7</v>
      </c>
      <c r="E9" s="44">
        <f>E10+E11+E13</f>
        <v>8.3000000000000007</v>
      </c>
      <c r="F9" s="44">
        <f>F10+F11+F13</f>
        <v>46.8</v>
      </c>
      <c r="G9" s="44">
        <f>G10+G11+G13</f>
        <v>287.5</v>
      </c>
      <c r="H9" s="44">
        <f>H10+H11+H13</f>
        <v>0.60000000000000009</v>
      </c>
    </row>
    <row r="10" spans="1:8" x14ac:dyDescent="0.3">
      <c r="A10" s="45" t="s">
        <v>6</v>
      </c>
      <c r="B10" s="46" t="s">
        <v>7</v>
      </c>
      <c r="C10" s="47">
        <v>180</v>
      </c>
      <c r="D10" s="48">
        <v>4.9000000000000004</v>
      </c>
      <c r="E10" s="48">
        <v>4.5</v>
      </c>
      <c r="F10" s="48">
        <v>25.7</v>
      </c>
      <c r="G10" s="48">
        <v>160.19999999999999</v>
      </c>
      <c r="H10" s="48">
        <v>0.4</v>
      </c>
    </row>
    <row r="11" spans="1:8" x14ac:dyDescent="0.3">
      <c r="A11" s="45" t="s">
        <v>185</v>
      </c>
      <c r="B11" s="46" t="s">
        <v>8</v>
      </c>
      <c r="C11" s="47">
        <v>45</v>
      </c>
      <c r="D11" s="48">
        <v>2</v>
      </c>
      <c r="E11" s="48">
        <v>3.8</v>
      </c>
      <c r="F11" s="48">
        <v>11.8</v>
      </c>
      <c r="G11" s="48">
        <v>90</v>
      </c>
      <c r="H11" s="48">
        <v>0.2</v>
      </c>
    </row>
    <row r="12" spans="1:8" x14ac:dyDescent="0.3">
      <c r="A12" s="75" t="s">
        <v>177</v>
      </c>
      <c r="B12" s="75"/>
      <c r="C12" s="49"/>
      <c r="D12" s="49"/>
      <c r="E12" s="49"/>
      <c r="F12" s="49"/>
      <c r="G12" s="49"/>
      <c r="H12" s="49"/>
    </row>
    <row r="13" spans="1:8" x14ac:dyDescent="0.3">
      <c r="A13" s="45" t="s">
        <v>9</v>
      </c>
      <c r="B13" s="46" t="s">
        <v>10</v>
      </c>
      <c r="C13" s="47">
        <v>200</v>
      </c>
      <c r="D13" s="48">
        <v>0.1</v>
      </c>
      <c r="E13" s="48">
        <v>0</v>
      </c>
      <c r="F13" s="48">
        <v>9.3000000000000007</v>
      </c>
      <c r="G13" s="48">
        <v>37.299999999999997</v>
      </c>
      <c r="H13" s="48">
        <v>0</v>
      </c>
    </row>
    <row r="14" spans="1:8" x14ac:dyDescent="0.3">
      <c r="A14" s="73" t="s">
        <v>11</v>
      </c>
      <c r="B14" s="73"/>
      <c r="C14" s="43">
        <v>200</v>
      </c>
      <c r="D14" s="94" t="s">
        <v>252</v>
      </c>
      <c r="E14" s="50">
        <v>0.1</v>
      </c>
      <c r="F14" s="44">
        <v>14.1</v>
      </c>
      <c r="G14" s="44">
        <v>100</v>
      </c>
      <c r="H14" s="44">
        <v>4</v>
      </c>
    </row>
    <row r="15" spans="1:8" x14ac:dyDescent="0.3">
      <c r="A15" s="45" t="s">
        <v>33</v>
      </c>
      <c r="B15" s="46" t="s">
        <v>13</v>
      </c>
      <c r="C15" s="47">
        <v>200</v>
      </c>
      <c r="D15" s="48">
        <v>0.7</v>
      </c>
      <c r="E15" s="51">
        <v>0.1</v>
      </c>
      <c r="F15" s="48">
        <v>14.1</v>
      </c>
      <c r="G15" s="48">
        <v>100</v>
      </c>
      <c r="H15" s="48">
        <v>4</v>
      </c>
    </row>
    <row r="16" spans="1:8" x14ac:dyDescent="0.3">
      <c r="A16" s="73" t="s">
        <v>14</v>
      </c>
      <c r="B16" s="73"/>
      <c r="C16" s="43">
        <f>C17+C18+C19+C20+C21+C22</f>
        <v>740</v>
      </c>
      <c r="D16" s="44">
        <f>D17+D18+D19+D20+D21+D22</f>
        <v>26.7</v>
      </c>
      <c r="E16" s="44">
        <f>E17+E18+E19+E20+E21+E22</f>
        <v>20.5</v>
      </c>
      <c r="F16" s="44">
        <f>F17+F18+F19+F20+F21+F22</f>
        <v>93.5</v>
      </c>
      <c r="G16" s="44">
        <f>G17+G18+G19+G20+G21+G22</f>
        <v>661.7</v>
      </c>
      <c r="H16" s="44">
        <f>H17+H18+H19+H20+H21+H22</f>
        <v>56.7</v>
      </c>
    </row>
    <row r="17" spans="1:8" x14ac:dyDescent="0.3">
      <c r="A17" s="45" t="s">
        <v>35</v>
      </c>
      <c r="B17" s="87" t="s">
        <v>190</v>
      </c>
      <c r="C17" s="47">
        <v>200</v>
      </c>
      <c r="D17" s="48">
        <v>1.4</v>
      </c>
      <c r="E17" s="48">
        <v>2.6</v>
      </c>
      <c r="F17" s="48">
        <v>7.4</v>
      </c>
      <c r="G17" s="48">
        <v>54</v>
      </c>
      <c r="H17" s="48">
        <v>3.6</v>
      </c>
    </row>
    <row r="18" spans="1:8" x14ac:dyDescent="0.3">
      <c r="A18" s="45" t="s">
        <v>189</v>
      </c>
      <c r="B18" s="46">
        <v>40</v>
      </c>
      <c r="C18" s="47">
        <v>60</v>
      </c>
      <c r="D18" s="48">
        <v>1</v>
      </c>
      <c r="E18" s="48">
        <v>6.3</v>
      </c>
      <c r="F18" s="48">
        <v>9.4</v>
      </c>
      <c r="G18" s="48">
        <v>98</v>
      </c>
      <c r="H18" s="48">
        <v>5.6</v>
      </c>
    </row>
    <row r="19" spans="1:8" ht="18" customHeight="1" x14ac:dyDescent="0.3">
      <c r="A19" s="45" t="s">
        <v>187</v>
      </c>
      <c r="B19" s="46">
        <v>130</v>
      </c>
      <c r="C19" s="47">
        <v>80</v>
      </c>
      <c r="D19" s="48">
        <v>12</v>
      </c>
      <c r="E19" s="48">
        <v>9</v>
      </c>
      <c r="F19" s="48">
        <v>7</v>
      </c>
      <c r="G19" s="48">
        <v>156</v>
      </c>
      <c r="H19" s="48">
        <v>0.3</v>
      </c>
    </row>
    <row r="20" spans="1:8" ht="17.25" customHeight="1" x14ac:dyDescent="0.3">
      <c r="A20" s="45" t="s">
        <v>188</v>
      </c>
      <c r="B20" s="46" t="s">
        <v>16</v>
      </c>
      <c r="C20" s="47">
        <v>200</v>
      </c>
      <c r="D20" s="48"/>
      <c r="E20" s="51"/>
      <c r="F20" s="48">
        <v>12</v>
      </c>
      <c r="G20" s="48">
        <v>51</v>
      </c>
      <c r="H20" s="48">
        <v>45.2</v>
      </c>
    </row>
    <row r="21" spans="1:8" x14ac:dyDescent="0.3">
      <c r="A21" s="45" t="s">
        <v>37</v>
      </c>
      <c r="B21" s="46" t="s">
        <v>186</v>
      </c>
      <c r="C21" s="47">
        <v>150</v>
      </c>
      <c r="D21" s="48">
        <v>9</v>
      </c>
      <c r="E21" s="48">
        <v>2</v>
      </c>
      <c r="F21" s="48">
        <v>41</v>
      </c>
      <c r="G21" s="48">
        <v>220</v>
      </c>
      <c r="H21" s="48">
        <v>2</v>
      </c>
    </row>
    <row r="22" spans="1:8" x14ac:dyDescent="0.3">
      <c r="A22" s="45" t="s">
        <v>17</v>
      </c>
      <c r="B22" s="46" t="s">
        <v>18</v>
      </c>
      <c r="C22" s="47">
        <v>50</v>
      </c>
      <c r="D22" s="48">
        <v>3.3</v>
      </c>
      <c r="E22" s="48">
        <v>0.6</v>
      </c>
      <c r="F22" s="48">
        <v>16.7</v>
      </c>
      <c r="G22" s="48">
        <v>82.7</v>
      </c>
      <c r="H22" s="51"/>
    </row>
    <row r="23" spans="1:8" x14ac:dyDescent="0.3">
      <c r="A23" s="73" t="s">
        <v>19</v>
      </c>
      <c r="B23" s="73"/>
      <c r="C23" s="43">
        <v>250</v>
      </c>
      <c r="D23" s="44">
        <v>9</v>
      </c>
      <c r="E23" s="44">
        <v>14.8</v>
      </c>
      <c r="F23" s="44">
        <v>43.7</v>
      </c>
      <c r="G23" s="44">
        <v>345.5</v>
      </c>
      <c r="H23" s="44">
        <v>2.6</v>
      </c>
    </row>
    <row r="24" spans="1:8" x14ac:dyDescent="0.3">
      <c r="A24" s="45" t="s">
        <v>20</v>
      </c>
      <c r="B24" s="46" t="s">
        <v>21</v>
      </c>
      <c r="C24" s="47">
        <v>30</v>
      </c>
      <c r="D24" s="48">
        <v>3.2</v>
      </c>
      <c r="E24" s="48">
        <v>8.4</v>
      </c>
      <c r="F24" s="48">
        <v>34.299999999999997</v>
      </c>
      <c r="G24" s="48">
        <v>265</v>
      </c>
      <c r="H24" s="51"/>
    </row>
    <row r="25" spans="1:8" x14ac:dyDescent="0.3">
      <c r="A25" s="45" t="s">
        <v>22</v>
      </c>
      <c r="B25" s="46" t="s">
        <v>21</v>
      </c>
      <c r="C25" s="47">
        <v>200</v>
      </c>
      <c r="D25" s="48">
        <v>5.8</v>
      </c>
      <c r="E25" s="48">
        <v>6.4</v>
      </c>
      <c r="F25" s="48">
        <v>9.4</v>
      </c>
      <c r="G25" s="48">
        <v>120</v>
      </c>
      <c r="H25" s="48">
        <v>2.6</v>
      </c>
    </row>
    <row r="26" spans="1:8" x14ac:dyDescent="0.3">
      <c r="A26" s="73" t="s">
        <v>23</v>
      </c>
      <c r="B26" s="73"/>
      <c r="C26" s="43">
        <f>C27+C28+C29+C30+C31</f>
        <v>500</v>
      </c>
      <c r="D26" s="44">
        <f>D27+D28+D29+D30+D31</f>
        <v>23.7</v>
      </c>
      <c r="E26" s="44">
        <f>E27+E28+E29+E30+E31</f>
        <v>14.7</v>
      </c>
      <c r="F26" s="44">
        <f>F27+F28+F29+F30+F31</f>
        <v>58.8</v>
      </c>
      <c r="G26" s="44">
        <f>G27+G28+G29+G30+G31</f>
        <v>409.4</v>
      </c>
      <c r="H26" s="44">
        <f>H27+H28+H29+H30</f>
        <v>62.42</v>
      </c>
    </row>
    <row r="27" spans="1:8" x14ac:dyDescent="0.3">
      <c r="A27" s="45" t="s">
        <v>191</v>
      </c>
      <c r="B27" s="46">
        <v>339</v>
      </c>
      <c r="C27" s="47">
        <v>150</v>
      </c>
      <c r="D27" s="48">
        <v>2</v>
      </c>
      <c r="E27" s="48">
        <v>4</v>
      </c>
      <c r="F27" s="48">
        <v>15</v>
      </c>
      <c r="G27" s="48">
        <v>100</v>
      </c>
      <c r="H27" s="48">
        <v>37.200000000000003</v>
      </c>
    </row>
    <row r="28" spans="1:8" x14ac:dyDescent="0.3">
      <c r="A28" s="45" t="s">
        <v>194</v>
      </c>
      <c r="B28" s="46">
        <v>356</v>
      </c>
      <c r="C28" s="47">
        <v>30</v>
      </c>
      <c r="D28" s="48">
        <v>1</v>
      </c>
      <c r="E28" s="48">
        <v>1.2</v>
      </c>
      <c r="F28" s="48">
        <v>1.4</v>
      </c>
      <c r="G28" s="48">
        <v>21</v>
      </c>
      <c r="H28" s="48">
        <v>0.12</v>
      </c>
    </row>
    <row r="29" spans="1:8" x14ac:dyDescent="0.3">
      <c r="A29" s="45" t="s">
        <v>192</v>
      </c>
      <c r="B29" s="46">
        <v>222</v>
      </c>
      <c r="C29" s="47">
        <v>80</v>
      </c>
      <c r="D29" s="48">
        <v>14</v>
      </c>
      <c r="E29" s="48">
        <v>6</v>
      </c>
      <c r="F29" s="48">
        <v>8</v>
      </c>
      <c r="G29" s="48">
        <v>147</v>
      </c>
      <c r="H29" s="48">
        <v>22</v>
      </c>
    </row>
    <row r="30" spans="1:8" x14ac:dyDescent="0.3">
      <c r="A30" s="45" t="s">
        <v>193</v>
      </c>
      <c r="B30" s="46">
        <v>394</v>
      </c>
      <c r="C30" s="47">
        <v>200</v>
      </c>
      <c r="D30" s="48">
        <v>3.5</v>
      </c>
      <c r="E30" s="48">
        <v>3.1</v>
      </c>
      <c r="F30" s="48">
        <v>15.1</v>
      </c>
      <c r="G30" s="48">
        <v>56</v>
      </c>
      <c r="H30" s="48">
        <v>3.1</v>
      </c>
    </row>
    <row r="31" spans="1:8" x14ac:dyDescent="0.3">
      <c r="A31" s="45" t="s">
        <v>26</v>
      </c>
      <c r="B31" s="46" t="s">
        <v>27</v>
      </c>
      <c r="C31" s="47">
        <v>40</v>
      </c>
      <c r="D31" s="48">
        <v>3.2</v>
      </c>
      <c r="E31" s="48">
        <v>0.4</v>
      </c>
      <c r="F31" s="48">
        <v>19.3</v>
      </c>
      <c r="G31" s="48">
        <v>85.4</v>
      </c>
      <c r="H31" s="51"/>
    </row>
    <row r="32" spans="1:8" x14ac:dyDescent="0.3">
      <c r="A32" s="74" t="s">
        <v>28</v>
      </c>
      <c r="B32" s="74"/>
      <c r="C32" s="40">
        <f>C33+C39+C41+C49+C52</f>
        <v>1893</v>
      </c>
      <c r="D32" s="41">
        <f>D33+D39+D41+D49+D52</f>
        <v>88.3</v>
      </c>
      <c r="E32" s="41">
        <f>E33+E39+E41+E49+E52</f>
        <v>77.599999999999994</v>
      </c>
      <c r="F32" s="41">
        <f>F33+F39+F41+F49+F52</f>
        <v>312.10000000000002</v>
      </c>
      <c r="G32" s="42">
        <f>G33+G39+G41+G49+G52</f>
        <v>2050.6999999999998</v>
      </c>
      <c r="H32" s="41">
        <f>H33+H39+H41+H49+H52</f>
        <v>23.599999999999998</v>
      </c>
    </row>
    <row r="33" spans="1:8" x14ac:dyDescent="0.3">
      <c r="A33" s="73" t="s">
        <v>5</v>
      </c>
      <c r="B33" s="73"/>
      <c r="C33" s="43">
        <f>C34+C35+C36+C38</f>
        <v>415</v>
      </c>
      <c r="D33" s="44">
        <f>D34+D35+D36+D38</f>
        <v>27</v>
      </c>
      <c r="E33" s="44">
        <f>E34+E35+E36+E38</f>
        <v>41.4</v>
      </c>
      <c r="F33" s="44">
        <f>F34+F35+F36+F38</f>
        <v>52.8</v>
      </c>
      <c r="G33" s="44">
        <f>G34+G35+G36+G38</f>
        <v>695</v>
      </c>
      <c r="H33" s="44">
        <f>H34+H35+H38</f>
        <v>1</v>
      </c>
    </row>
    <row r="34" spans="1:8" x14ac:dyDescent="0.3">
      <c r="A34" s="45" t="s">
        <v>195</v>
      </c>
      <c r="B34" s="46">
        <v>237</v>
      </c>
      <c r="C34" s="47">
        <v>120</v>
      </c>
      <c r="D34" s="48">
        <v>12</v>
      </c>
      <c r="E34" s="48">
        <v>21</v>
      </c>
      <c r="F34" s="48">
        <v>2</v>
      </c>
      <c r="G34" s="48">
        <v>243</v>
      </c>
      <c r="H34" s="48">
        <v>0.3</v>
      </c>
    </row>
    <row r="35" spans="1:8" x14ac:dyDescent="0.3">
      <c r="A35" s="45" t="s">
        <v>196</v>
      </c>
      <c r="B35" s="46">
        <v>12</v>
      </c>
      <c r="C35" s="47">
        <v>50</v>
      </c>
      <c r="D35" s="48">
        <v>1</v>
      </c>
      <c r="E35" s="48">
        <v>3</v>
      </c>
      <c r="F35" s="48">
        <v>6</v>
      </c>
      <c r="G35" s="48">
        <v>58</v>
      </c>
      <c r="H35" s="48">
        <v>0.1</v>
      </c>
    </row>
    <row r="36" spans="1:8" x14ac:dyDescent="0.3">
      <c r="A36" s="45" t="s">
        <v>197</v>
      </c>
      <c r="B36" s="87" t="s">
        <v>199</v>
      </c>
      <c r="C36" s="47">
        <v>45</v>
      </c>
      <c r="D36" s="48">
        <v>11</v>
      </c>
      <c r="E36" s="48">
        <v>14.6</v>
      </c>
      <c r="F36" s="48">
        <v>31.4</v>
      </c>
      <c r="G36" s="48">
        <v>304</v>
      </c>
      <c r="H36" s="51"/>
    </row>
    <row r="37" spans="1:8" x14ac:dyDescent="0.3">
      <c r="A37" s="75" t="s">
        <v>198</v>
      </c>
      <c r="B37" s="75"/>
      <c r="C37" s="49"/>
      <c r="D37" s="49"/>
      <c r="E37" s="49"/>
      <c r="F37" s="49"/>
      <c r="G37" s="49"/>
      <c r="H37" s="49"/>
    </row>
    <row r="38" spans="1:8" x14ac:dyDescent="0.3">
      <c r="A38" s="45" t="s">
        <v>31</v>
      </c>
      <c r="B38" s="46" t="s">
        <v>32</v>
      </c>
      <c r="C38" s="47">
        <v>200</v>
      </c>
      <c r="D38" s="48">
        <v>3</v>
      </c>
      <c r="E38" s="48">
        <v>2.8</v>
      </c>
      <c r="F38" s="48">
        <v>13.4</v>
      </c>
      <c r="G38" s="48">
        <v>90</v>
      </c>
      <c r="H38" s="48">
        <v>0.6</v>
      </c>
    </row>
    <row r="39" spans="1:8" x14ac:dyDescent="0.3">
      <c r="A39" s="73" t="s">
        <v>11</v>
      </c>
      <c r="B39" s="73"/>
      <c r="C39" s="43">
        <v>160</v>
      </c>
      <c r="D39" s="44">
        <v>1</v>
      </c>
      <c r="E39" s="44"/>
      <c r="F39" s="44">
        <v>20.2</v>
      </c>
      <c r="G39" s="44">
        <v>170</v>
      </c>
      <c r="H39" s="44">
        <v>3.2</v>
      </c>
    </row>
    <row r="40" spans="1:8" x14ac:dyDescent="0.3">
      <c r="A40" s="45" t="s">
        <v>12</v>
      </c>
      <c r="B40" s="90" t="s">
        <v>212</v>
      </c>
      <c r="C40" s="47">
        <v>200</v>
      </c>
      <c r="D40" s="48">
        <v>1</v>
      </c>
      <c r="E40" s="48"/>
      <c r="F40" s="48">
        <v>20.2</v>
      </c>
      <c r="G40" s="48">
        <v>170</v>
      </c>
      <c r="H40" s="48">
        <v>3.2</v>
      </c>
    </row>
    <row r="41" spans="1:8" x14ac:dyDescent="0.3">
      <c r="A41" s="73" t="s">
        <v>14</v>
      </c>
      <c r="B41" s="73"/>
      <c r="C41" s="43">
        <f>C42+C43+C44+C45+C46+C47+C48</f>
        <v>688</v>
      </c>
      <c r="D41" s="44">
        <f>D42+D43+D44+D45+D46+D47+D48</f>
        <v>21.8</v>
      </c>
      <c r="E41" s="44">
        <f>E42+E43+E44+E45+E46+E47+E48</f>
        <v>14.999999999999998</v>
      </c>
      <c r="F41" s="44">
        <f>F42+F43+F44+F45+F46+F47+F48</f>
        <v>141.6</v>
      </c>
      <c r="G41" s="44">
        <f>G42+G43+G44+G45+G46+G47+G48</f>
        <v>444</v>
      </c>
      <c r="H41" s="44">
        <f>H42+H43+H44+H45+H46+H47+H48</f>
        <v>18</v>
      </c>
    </row>
    <row r="42" spans="1:8" x14ac:dyDescent="0.3">
      <c r="A42" s="45" t="s">
        <v>203</v>
      </c>
      <c r="B42" s="46">
        <v>26</v>
      </c>
      <c r="C42" s="47">
        <v>50</v>
      </c>
      <c r="D42" s="48">
        <v>1</v>
      </c>
      <c r="E42" s="48">
        <v>3</v>
      </c>
      <c r="F42" s="48">
        <v>4</v>
      </c>
      <c r="G42" s="48">
        <v>45</v>
      </c>
      <c r="H42" s="48">
        <v>6.6</v>
      </c>
    </row>
    <row r="43" spans="1:8" x14ac:dyDescent="0.3">
      <c r="A43" s="45" t="s">
        <v>201</v>
      </c>
      <c r="B43" s="46">
        <v>91</v>
      </c>
      <c r="C43" s="47">
        <v>180</v>
      </c>
      <c r="D43" s="48">
        <v>1</v>
      </c>
      <c r="E43" s="48">
        <v>2</v>
      </c>
      <c r="F43" s="48">
        <v>7</v>
      </c>
      <c r="G43" s="48">
        <v>49</v>
      </c>
      <c r="H43" s="48">
        <v>10.8</v>
      </c>
    </row>
    <row r="44" spans="1:8" x14ac:dyDescent="0.3">
      <c r="A44" s="45" t="s">
        <v>200</v>
      </c>
      <c r="B44" s="46">
        <v>120</v>
      </c>
      <c r="C44" s="47">
        <v>18</v>
      </c>
      <c r="D44" s="48">
        <v>0.7</v>
      </c>
      <c r="E44" s="48">
        <v>0.6</v>
      </c>
      <c r="F44" s="48">
        <v>3.4</v>
      </c>
      <c r="G44" s="48">
        <v>22</v>
      </c>
      <c r="H44" s="48"/>
    </row>
    <row r="45" spans="1:8" x14ac:dyDescent="0.3">
      <c r="A45" s="45" t="s">
        <v>179</v>
      </c>
      <c r="B45" s="46" t="s">
        <v>36</v>
      </c>
      <c r="C45" s="47">
        <v>80</v>
      </c>
      <c r="D45" s="48">
        <v>13</v>
      </c>
      <c r="E45" s="48">
        <v>4</v>
      </c>
      <c r="F45" s="48">
        <v>52</v>
      </c>
      <c r="G45" s="48">
        <v>103</v>
      </c>
      <c r="H45" s="48">
        <v>0.6</v>
      </c>
    </row>
    <row r="46" spans="1:8" x14ac:dyDescent="0.3">
      <c r="A46" s="45" t="s">
        <v>204</v>
      </c>
      <c r="B46" s="46">
        <v>335</v>
      </c>
      <c r="C46" s="47">
        <v>130</v>
      </c>
      <c r="D46" s="48">
        <v>1.6</v>
      </c>
      <c r="E46" s="48">
        <v>4.8</v>
      </c>
      <c r="F46" s="48">
        <v>32.4</v>
      </c>
      <c r="G46" s="48">
        <v>32</v>
      </c>
      <c r="H46" s="51"/>
    </row>
    <row r="47" spans="1:8" x14ac:dyDescent="0.3">
      <c r="A47" s="45" t="s">
        <v>38</v>
      </c>
      <c r="B47" s="46" t="s">
        <v>39</v>
      </c>
      <c r="C47" s="47">
        <v>180</v>
      </c>
      <c r="D47" s="48">
        <v>1.2</v>
      </c>
      <c r="E47" s="51"/>
      <c r="F47" s="48">
        <v>26.1</v>
      </c>
      <c r="G47" s="48">
        <v>110.3</v>
      </c>
      <c r="H47" s="51"/>
    </row>
    <row r="48" spans="1:8" x14ac:dyDescent="0.3">
      <c r="A48" s="45" t="s">
        <v>17</v>
      </c>
      <c r="B48" s="46" t="s">
        <v>18</v>
      </c>
      <c r="C48" s="47">
        <v>50</v>
      </c>
      <c r="D48" s="48">
        <v>3.3</v>
      </c>
      <c r="E48" s="48">
        <v>0.6</v>
      </c>
      <c r="F48" s="48">
        <v>16.7</v>
      </c>
      <c r="G48" s="48">
        <v>82.7</v>
      </c>
      <c r="H48" s="51"/>
    </row>
    <row r="49" spans="1:8" x14ac:dyDescent="0.3">
      <c r="A49" s="73" t="s">
        <v>19</v>
      </c>
      <c r="B49" s="73"/>
      <c r="C49" s="43">
        <v>260</v>
      </c>
      <c r="D49" s="44">
        <f>D50+D51</f>
        <v>10.199999999999999</v>
      </c>
      <c r="E49" s="44">
        <f>E50+E51</f>
        <v>4.8</v>
      </c>
      <c r="F49" s="44">
        <f>F50+F51</f>
        <v>43.9</v>
      </c>
      <c r="G49" s="44">
        <f>G50+G51</f>
        <v>273</v>
      </c>
      <c r="H49" s="44">
        <v>1.4</v>
      </c>
    </row>
    <row r="50" spans="1:8" x14ac:dyDescent="0.3">
      <c r="A50" s="45" t="s">
        <v>205</v>
      </c>
      <c r="B50" s="46">
        <v>428</v>
      </c>
      <c r="C50" s="47">
        <v>60</v>
      </c>
      <c r="D50" s="48">
        <v>4.2</v>
      </c>
      <c r="E50" s="48">
        <v>4.7</v>
      </c>
      <c r="F50" s="48">
        <v>33.9</v>
      </c>
      <c r="G50" s="48">
        <v>193</v>
      </c>
      <c r="H50" s="51"/>
    </row>
    <row r="51" spans="1:8" x14ac:dyDescent="0.3">
      <c r="A51" s="45" t="s">
        <v>173</v>
      </c>
      <c r="B51" s="46" t="s">
        <v>41</v>
      </c>
      <c r="C51" s="47">
        <v>200</v>
      </c>
      <c r="D51" s="48">
        <v>6</v>
      </c>
      <c r="E51" s="48">
        <v>0.1</v>
      </c>
      <c r="F51" s="48">
        <v>10</v>
      </c>
      <c r="G51" s="48">
        <v>80</v>
      </c>
      <c r="H51" s="48">
        <v>1.4</v>
      </c>
    </row>
    <row r="52" spans="1:8" x14ac:dyDescent="0.3">
      <c r="A52" s="73" t="s">
        <v>23</v>
      </c>
      <c r="B52" s="73"/>
      <c r="C52" s="43">
        <f>C53+C54+C55</f>
        <v>370</v>
      </c>
      <c r="D52" s="44">
        <f>D53+D54+D55</f>
        <v>28.3</v>
      </c>
      <c r="E52" s="44">
        <f>E53+E54+E55</f>
        <v>16.399999999999999</v>
      </c>
      <c r="F52" s="44">
        <f>F53+F54+F55</f>
        <v>53.599999999999994</v>
      </c>
      <c r="G52" s="44">
        <f>G53+G54+G55</f>
        <v>468.70000000000005</v>
      </c>
      <c r="H52" s="44"/>
    </row>
    <row r="53" spans="1:8" x14ac:dyDescent="0.3">
      <c r="A53" s="45" t="s">
        <v>206</v>
      </c>
      <c r="B53" s="46">
        <v>34</v>
      </c>
      <c r="C53" s="47">
        <v>130</v>
      </c>
      <c r="D53" s="48">
        <v>25</v>
      </c>
      <c r="E53" s="48">
        <v>16</v>
      </c>
      <c r="F53" s="48">
        <v>25</v>
      </c>
      <c r="G53" s="48">
        <v>346</v>
      </c>
      <c r="H53" s="48">
        <v>0</v>
      </c>
    </row>
    <row r="54" spans="1:8" x14ac:dyDescent="0.3">
      <c r="A54" s="45" t="s">
        <v>9</v>
      </c>
      <c r="B54" s="46" t="s">
        <v>10</v>
      </c>
      <c r="C54" s="47">
        <v>200</v>
      </c>
      <c r="D54" s="48">
        <v>0.1</v>
      </c>
      <c r="E54" s="48">
        <v>0</v>
      </c>
      <c r="F54" s="48">
        <v>9.3000000000000007</v>
      </c>
      <c r="G54" s="48">
        <v>37.299999999999997</v>
      </c>
      <c r="H54" s="48">
        <v>0</v>
      </c>
    </row>
    <row r="55" spans="1:8" x14ac:dyDescent="0.3">
      <c r="A55" s="45" t="s">
        <v>26</v>
      </c>
      <c r="B55" s="46" t="s">
        <v>27</v>
      </c>
      <c r="C55" s="47">
        <v>40</v>
      </c>
      <c r="D55" s="48">
        <v>3.2</v>
      </c>
      <c r="E55" s="48">
        <v>0.4</v>
      </c>
      <c r="F55" s="48">
        <v>19.3</v>
      </c>
      <c r="G55" s="48">
        <v>85.4</v>
      </c>
      <c r="H55" s="51">
        <v>0</v>
      </c>
    </row>
    <row r="56" spans="1:8" x14ac:dyDescent="0.3">
      <c r="A56" s="74" t="s">
        <v>42</v>
      </c>
      <c r="B56" s="74"/>
      <c r="C56" s="40">
        <f>C57+C62+C64+C71+C74</f>
        <v>2140</v>
      </c>
      <c r="D56" s="41">
        <f>D57+D62+D64+D71+D74</f>
        <v>73.099999999999994</v>
      </c>
      <c r="E56" s="41">
        <f>E57+E62+E64+E71+E74</f>
        <v>89.6</v>
      </c>
      <c r="F56" s="41">
        <f>F57+F62+F64+F71+F74</f>
        <v>289.2</v>
      </c>
      <c r="G56" s="42">
        <f>G57+G62+G64+G71+G74</f>
        <v>2051.1</v>
      </c>
      <c r="H56" s="41">
        <f>H57+H62+H64+H71+H74</f>
        <v>91.57</v>
      </c>
    </row>
    <row r="57" spans="1:8" x14ac:dyDescent="0.3">
      <c r="A57" s="73" t="s">
        <v>5</v>
      </c>
      <c r="B57" s="73"/>
      <c r="C57" s="43">
        <f>C58+C59+C60+C61</f>
        <v>440</v>
      </c>
      <c r="D57" s="44">
        <f>D58+D59+D60+D61</f>
        <v>19.100000000000001</v>
      </c>
      <c r="E57" s="44">
        <f>E58+E59+E60+E61</f>
        <v>19.100000000000001</v>
      </c>
      <c r="F57" s="44">
        <f>F58+F59+F60+F61</f>
        <v>87.8</v>
      </c>
      <c r="G57" s="44">
        <f>G58+G59+G60+G61</f>
        <v>391</v>
      </c>
      <c r="H57" s="44">
        <f>H58+H59+H60+H61</f>
        <v>1.75</v>
      </c>
    </row>
    <row r="58" spans="1:8" x14ac:dyDescent="0.3">
      <c r="A58" s="45" t="s">
        <v>65</v>
      </c>
      <c r="B58" s="46">
        <v>93</v>
      </c>
      <c r="C58" s="47">
        <v>180</v>
      </c>
      <c r="D58" s="48">
        <v>5.4</v>
      </c>
      <c r="E58" s="48">
        <v>5</v>
      </c>
      <c r="F58" s="48">
        <v>16.399999999999999</v>
      </c>
      <c r="G58" s="48">
        <v>133</v>
      </c>
      <c r="H58" s="48">
        <v>0.8</v>
      </c>
    </row>
    <row r="59" spans="1:8" x14ac:dyDescent="0.3">
      <c r="A59" s="45" t="s">
        <v>209</v>
      </c>
      <c r="B59" s="46" t="s">
        <v>21</v>
      </c>
      <c r="C59" s="47">
        <v>20</v>
      </c>
      <c r="D59" s="48">
        <v>0.1</v>
      </c>
      <c r="E59" s="48"/>
      <c r="F59" s="48">
        <v>13</v>
      </c>
      <c r="G59" s="48">
        <v>50</v>
      </c>
      <c r="H59" s="48">
        <v>0.1</v>
      </c>
    </row>
    <row r="60" spans="1:8" x14ac:dyDescent="0.3">
      <c r="A60" s="45" t="s">
        <v>207</v>
      </c>
      <c r="B60" s="87" t="s">
        <v>208</v>
      </c>
      <c r="C60" s="47">
        <v>40</v>
      </c>
      <c r="D60" s="48">
        <v>11</v>
      </c>
      <c r="E60" s="48">
        <v>13.6</v>
      </c>
      <c r="F60" s="48">
        <v>32.4</v>
      </c>
      <c r="G60" s="48">
        <v>90</v>
      </c>
      <c r="H60" s="48">
        <v>0.2</v>
      </c>
    </row>
    <row r="61" spans="1:8" x14ac:dyDescent="0.3">
      <c r="A61" s="45" t="s">
        <v>66</v>
      </c>
      <c r="B61" s="46">
        <v>387</v>
      </c>
      <c r="C61" s="47">
        <v>200</v>
      </c>
      <c r="D61" s="48">
        <v>2.6</v>
      </c>
      <c r="E61" s="48">
        <v>0.5</v>
      </c>
      <c r="F61" s="48">
        <v>26</v>
      </c>
      <c r="G61" s="48">
        <v>118</v>
      </c>
      <c r="H61" s="48">
        <v>0.65</v>
      </c>
    </row>
    <row r="62" spans="1:8" x14ac:dyDescent="0.3">
      <c r="A62" s="73" t="s">
        <v>11</v>
      </c>
      <c r="B62" s="73"/>
      <c r="C62" s="43">
        <v>200</v>
      </c>
      <c r="D62" s="44">
        <v>0.6</v>
      </c>
      <c r="E62" s="50">
        <v>0.6</v>
      </c>
      <c r="F62" s="44">
        <v>15.7</v>
      </c>
      <c r="G62" s="44">
        <v>100</v>
      </c>
      <c r="H62" s="44">
        <v>16</v>
      </c>
    </row>
    <row r="63" spans="1:8" x14ac:dyDescent="0.3">
      <c r="A63" s="45" t="s">
        <v>33</v>
      </c>
      <c r="B63" s="46">
        <v>368</v>
      </c>
      <c r="C63" s="47">
        <v>200</v>
      </c>
      <c r="D63" s="48">
        <v>0.6</v>
      </c>
      <c r="E63" s="51">
        <v>0.6</v>
      </c>
      <c r="F63" s="48">
        <v>15.7</v>
      </c>
      <c r="G63" s="48">
        <v>100</v>
      </c>
      <c r="H63" s="48">
        <v>16</v>
      </c>
    </row>
    <row r="64" spans="1:8" x14ac:dyDescent="0.3">
      <c r="A64" s="73" t="s">
        <v>14</v>
      </c>
      <c r="B64" s="73"/>
      <c r="C64" s="43">
        <f>C65+C66+C67+C68+C69+C70</f>
        <v>740</v>
      </c>
      <c r="D64" s="44">
        <f>D65+D66+D67+D68+D69+D70</f>
        <v>33.4</v>
      </c>
      <c r="E64" s="44">
        <f>E65+E66+E67+E68+E69+E70</f>
        <v>28.300000000000004</v>
      </c>
      <c r="F64" s="44">
        <f>F65+F66+F67+F68+F69+F70</f>
        <v>95.8</v>
      </c>
      <c r="G64" s="44">
        <f>G65+G66+G67+G68+G69+G70</f>
        <v>765.7</v>
      </c>
      <c r="H64" s="44">
        <f>H65+H66+H67+H68+H69+H70</f>
        <v>51.38</v>
      </c>
    </row>
    <row r="65" spans="1:8" x14ac:dyDescent="0.3">
      <c r="A65" s="45" t="s">
        <v>45</v>
      </c>
      <c r="B65" s="46" t="s">
        <v>46</v>
      </c>
      <c r="C65" s="47">
        <v>200</v>
      </c>
      <c r="D65" s="48">
        <v>4.2</v>
      </c>
      <c r="E65" s="48">
        <v>4</v>
      </c>
      <c r="F65" s="48">
        <v>18.600000000000001</v>
      </c>
      <c r="G65" s="48">
        <v>118</v>
      </c>
      <c r="H65" s="48">
        <v>4.5999999999999996</v>
      </c>
    </row>
    <row r="66" spans="1:8" x14ac:dyDescent="0.3">
      <c r="A66" s="45" t="s">
        <v>47</v>
      </c>
      <c r="B66" s="46" t="s">
        <v>48</v>
      </c>
      <c r="C66" s="47">
        <v>30</v>
      </c>
      <c r="D66" s="48">
        <v>3.7</v>
      </c>
      <c r="E66" s="48">
        <v>0.5</v>
      </c>
      <c r="F66" s="48">
        <v>21</v>
      </c>
      <c r="G66" s="48">
        <v>103.2</v>
      </c>
      <c r="H66" s="51"/>
    </row>
    <row r="67" spans="1:8" ht="20.399999999999999" x14ac:dyDescent="0.3">
      <c r="A67" s="45" t="s">
        <v>49</v>
      </c>
      <c r="B67" s="46" t="s">
        <v>50</v>
      </c>
      <c r="C67" s="47">
        <v>60</v>
      </c>
      <c r="D67" s="48">
        <v>0.7</v>
      </c>
      <c r="E67" s="48">
        <v>4.9000000000000004</v>
      </c>
      <c r="F67" s="48">
        <v>4.5999999999999996</v>
      </c>
      <c r="G67" s="48">
        <v>61.2</v>
      </c>
      <c r="H67" s="48">
        <v>1.4</v>
      </c>
    </row>
    <row r="68" spans="1:8" x14ac:dyDescent="0.3">
      <c r="A68" s="45" t="s">
        <v>51</v>
      </c>
      <c r="B68" s="46" t="s">
        <v>52</v>
      </c>
      <c r="C68" s="47">
        <v>220</v>
      </c>
      <c r="D68" s="48">
        <v>21.1</v>
      </c>
      <c r="E68" s="48">
        <v>18.3</v>
      </c>
      <c r="F68" s="48">
        <v>16.899999999999999</v>
      </c>
      <c r="G68" s="48">
        <v>316.60000000000002</v>
      </c>
      <c r="H68" s="48">
        <v>0.2</v>
      </c>
    </row>
    <row r="69" spans="1:8" x14ac:dyDescent="0.3">
      <c r="A69" s="45" t="s">
        <v>15</v>
      </c>
      <c r="B69" s="87" t="s">
        <v>210</v>
      </c>
      <c r="C69" s="47">
        <v>180</v>
      </c>
      <c r="D69" s="48">
        <v>0.4</v>
      </c>
      <c r="E69" s="48"/>
      <c r="F69" s="48">
        <v>18</v>
      </c>
      <c r="G69" s="48">
        <v>84</v>
      </c>
      <c r="H69" s="48">
        <v>45.18</v>
      </c>
    </row>
    <row r="70" spans="1:8" x14ac:dyDescent="0.3">
      <c r="A70" s="45" t="s">
        <v>17</v>
      </c>
      <c r="B70" s="46" t="s">
        <v>18</v>
      </c>
      <c r="C70" s="47">
        <v>50</v>
      </c>
      <c r="D70" s="48">
        <v>3.3</v>
      </c>
      <c r="E70" s="48">
        <v>0.6</v>
      </c>
      <c r="F70" s="48">
        <v>16.7</v>
      </c>
      <c r="G70" s="48">
        <v>82.7</v>
      </c>
      <c r="H70" s="51"/>
    </row>
    <row r="71" spans="1:8" x14ac:dyDescent="0.3">
      <c r="A71" s="73" t="s">
        <v>19</v>
      </c>
      <c r="B71" s="73"/>
      <c r="C71" s="43">
        <f>C72+C73</f>
        <v>240</v>
      </c>
      <c r="D71" s="44">
        <f>D72+D73</f>
        <v>7.5</v>
      </c>
      <c r="E71" s="44">
        <f>E72+E73</f>
        <v>21.5</v>
      </c>
      <c r="F71" s="44">
        <f>F72+F73</f>
        <v>31.700000000000003</v>
      </c>
      <c r="G71" s="44">
        <f>G72+G73</f>
        <v>385</v>
      </c>
      <c r="H71" s="44">
        <f>H72+H73</f>
        <v>2.6</v>
      </c>
    </row>
    <row r="72" spans="1:8" ht="30" customHeight="1" x14ac:dyDescent="0.3">
      <c r="A72" s="45" t="s">
        <v>211</v>
      </c>
      <c r="B72" s="46" t="s">
        <v>212</v>
      </c>
      <c r="C72" s="47">
        <v>40</v>
      </c>
      <c r="D72" s="48">
        <v>1.7</v>
      </c>
      <c r="E72" s="48">
        <v>15.1</v>
      </c>
      <c r="F72" s="48">
        <v>22.3</v>
      </c>
      <c r="G72" s="48">
        <v>265</v>
      </c>
      <c r="H72" s="48">
        <v>0</v>
      </c>
    </row>
    <row r="73" spans="1:8" x14ac:dyDescent="0.3">
      <c r="A73" s="45" t="s">
        <v>22</v>
      </c>
      <c r="B73" s="46" t="s">
        <v>21</v>
      </c>
      <c r="C73" s="47">
        <v>200</v>
      </c>
      <c r="D73" s="48">
        <v>5.8</v>
      </c>
      <c r="E73" s="48">
        <v>6.4</v>
      </c>
      <c r="F73" s="48">
        <v>9.4</v>
      </c>
      <c r="G73" s="48">
        <v>120</v>
      </c>
      <c r="H73" s="48">
        <v>2.6</v>
      </c>
    </row>
    <row r="74" spans="1:8" x14ac:dyDescent="0.3">
      <c r="A74" s="73" t="s">
        <v>23</v>
      </c>
      <c r="B74" s="73"/>
      <c r="C74" s="43">
        <f>C75+C76+C77+C78</f>
        <v>520</v>
      </c>
      <c r="D74" s="44">
        <f>D75+D76+D77+D78</f>
        <v>12.5</v>
      </c>
      <c r="E74" s="44">
        <f>E75+E76+E77+E78</f>
        <v>20.100000000000001</v>
      </c>
      <c r="F74" s="44">
        <f>F75+F76+F77+F78</f>
        <v>58.2</v>
      </c>
      <c r="G74" s="44">
        <f>G75+G76+G77+G78</f>
        <v>409.4</v>
      </c>
      <c r="H74" s="44">
        <f>H75+H76+H77+H78</f>
        <v>19.84</v>
      </c>
    </row>
    <row r="75" spans="1:8" x14ac:dyDescent="0.3">
      <c r="A75" s="45" t="s">
        <v>55</v>
      </c>
      <c r="B75" s="46" t="s">
        <v>56</v>
      </c>
      <c r="C75" s="47">
        <v>200</v>
      </c>
      <c r="D75" s="48">
        <v>3.4</v>
      </c>
      <c r="E75" s="48">
        <v>15.3</v>
      </c>
      <c r="F75" s="48">
        <v>17.600000000000001</v>
      </c>
      <c r="G75" s="48">
        <v>175</v>
      </c>
      <c r="H75" s="48">
        <v>15.4</v>
      </c>
    </row>
    <row r="76" spans="1:8" x14ac:dyDescent="0.3">
      <c r="A76" s="45" t="s">
        <v>213</v>
      </c>
      <c r="B76" s="46">
        <v>219</v>
      </c>
      <c r="C76" s="47">
        <v>80</v>
      </c>
      <c r="D76" s="48">
        <v>5.8</v>
      </c>
      <c r="E76" s="48">
        <v>4.4000000000000004</v>
      </c>
      <c r="F76" s="48">
        <v>10</v>
      </c>
      <c r="G76" s="48">
        <v>103</v>
      </c>
      <c r="H76" s="48">
        <v>1.3</v>
      </c>
    </row>
    <row r="77" spans="1:8" x14ac:dyDescent="0.3">
      <c r="A77" s="45" t="s">
        <v>214</v>
      </c>
      <c r="B77" s="46">
        <v>393</v>
      </c>
      <c r="C77" s="47">
        <v>200</v>
      </c>
      <c r="D77" s="48">
        <v>0.1</v>
      </c>
      <c r="E77" s="48">
        <v>0</v>
      </c>
      <c r="F77" s="48">
        <v>11.3</v>
      </c>
      <c r="G77" s="48">
        <v>46</v>
      </c>
      <c r="H77" s="48">
        <v>3.14</v>
      </c>
    </row>
    <row r="78" spans="1:8" x14ac:dyDescent="0.3">
      <c r="A78" s="45" t="s">
        <v>26</v>
      </c>
      <c r="B78" s="46" t="s">
        <v>27</v>
      </c>
      <c r="C78" s="47">
        <v>40</v>
      </c>
      <c r="D78" s="48">
        <v>3.2</v>
      </c>
      <c r="E78" s="48">
        <v>0.4</v>
      </c>
      <c r="F78" s="48">
        <v>19.3</v>
      </c>
      <c r="G78" s="48">
        <v>85.4</v>
      </c>
      <c r="H78" s="51"/>
    </row>
    <row r="79" spans="1:8" x14ac:dyDescent="0.3">
      <c r="A79" s="74" t="s">
        <v>57</v>
      </c>
      <c r="B79" s="74"/>
      <c r="C79" s="40">
        <f>C80+C86+C88+C95+C98</f>
        <v>2040</v>
      </c>
      <c r="D79" s="41">
        <f>D80+D86+D88+D95+D98</f>
        <v>62</v>
      </c>
      <c r="E79" s="41">
        <f>E80+E86+E88+E95+E98</f>
        <v>61.1</v>
      </c>
      <c r="F79" s="41">
        <f>F80+F86+F88+F95+F98</f>
        <v>239.4</v>
      </c>
      <c r="G79" s="42">
        <f>G80+G86+G88+G95+G98</f>
        <v>1819.4</v>
      </c>
      <c r="H79" s="41">
        <f>H80+H86+H88+H98+H95</f>
        <v>55.78</v>
      </c>
    </row>
    <row r="80" spans="1:8" x14ac:dyDescent="0.3">
      <c r="A80" s="73" t="s">
        <v>5</v>
      </c>
      <c r="B80" s="73"/>
      <c r="C80" s="43">
        <f>C81+C83+C85</f>
        <v>410</v>
      </c>
      <c r="D80" s="44">
        <f>D81+D83+D85</f>
        <v>11.6</v>
      </c>
      <c r="E80" s="44">
        <f>E81+E83+E85</f>
        <v>10.4</v>
      </c>
      <c r="F80" s="44">
        <f>F81+F83+F85</f>
        <v>64.5</v>
      </c>
      <c r="G80" s="44">
        <f>G81+G83+G85</f>
        <v>369.3</v>
      </c>
      <c r="H80" s="44">
        <v>2</v>
      </c>
    </row>
    <row r="81" spans="1:8" x14ac:dyDescent="0.3">
      <c r="A81" s="45" t="s">
        <v>215</v>
      </c>
      <c r="B81" s="46">
        <v>0.04</v>
      </c>
      <c r="C81" s="47">
        <v>180</v>
      </c>
      <c r="D81" s="48">
        <v>9</v>
      </c>
      <c r="E81" s="48">
        <v>6</v>
      </c>
      <c r="F81" s="48">
        <v>37</v>
      </c>
      <c r="G81" s="48">
        <v>240</v>
      </c>
      <c r="H81" s="48">
        <v>2</v>
      </c>
    </row>
    <row r="82" spans="1:8" x14ac:dyDescent="0.3">
      <c r="A82" s="75" t="s">
        <v>180</v>
      </c>
      <c r="B82" s="75"/>
      <c r="C82" s="49"/>
      <c r="D82" s="49"/>
      <c r="E82" s="49"/>
      <c r="F82" s="49"/>
      <c r="G82" s="49"/>
      <c r="H82" s="49"/>
    </row>
    <row r="83" spans="1:8" x14ac:dyDescent="0.3">
      <c r="A83" s="45" t="s">
        <v>29</v>
      </c>
      <c r="B83" s="46" t="s">
        <v>30</v>
      </c>
      <c r="C83" s="47">
        <v>30</v>
      </c>
      <c r="D83" s="48">
        <v>2</v>
      </c>
      <c r="E83" s="48">
        <v>3.8</v>
      </c>
      <c r="F83" s="48">
        <v>11.8</v>
      </c>
      <c r="G83" s="48">
        <v>90.3</v>
      </c>
      <c r="H83" s="51"/>
    </row>
    <row r="84" spans="1:8" x14ac:dyDescent="0.3">
      <c r="A84" s="75" t="s">
        <v>177</v>
      </c>
      <c r="B84" s="75"/>
      <c r="C84" s="49"/>
      <c r="D84" s="49"/>
      <c r="E84" s="49"/>
      <c r="F84" s="49"/>
      <c r="G84" s="49"/>
      <c r="H84" s="49"/>
    </row>
    <row r="85" spans="1:8" x14ac:dyDescent="0.3">
      <c r="A85" s="45" t="s">
        <v>9</v>
      </c>
      <c r="B85" s="90" t="s">
        <v>212</v>
      </c>
      <c r="C85" s="47">
        <v>200</v>
      </c>
      <c r="D85" s="48">
        <v>0.6</v>
      </c>
      <c r="E85" s="48">
        <v>0.6</v>
      </c>
      <c r="F85" s="48">
        <v>15.7</v>
      </c>
      <c r="G85" s="48">
        <v>39</v>
      </c>
      <c r="H85" s="48">
        <v>0.02</v>
      </c>
    </row>
    <row r="86" spans="1:8" x14ac:dyDescent="0.3">
      <c r="A86" s="73" t="s">
        <v>11</v>
      </c>
      <c r="B86" s="73"/>
      <c r="C86" s="43">
        <v>200</v>
      </c>
      <c r="D86" s="44">
        <v>0.6</v>
      </c>
      <c r="E86" s="44">
        <v>0.6</v>
      </c>
      <c r="F86" s="44">
        <v>15.7</v>
      </c>
      <c r="G86" s="44">
        <v>170</v>
      </c>
      <c r="H86" s="44">
        <v>4</v>
      </c>
    </row>
    <row r="87" spans="1:8" x14ac:dyDescent="0.3">
      <c r="A87" s="45" t="s">
        <v>12</v>
      </c>
      <c r="B87" s="46">
        <v>399</v>
      </c>
      <c r="C87" s="47">
        <v>200</v>
      </c>
      <c r="D87" s="48">
        <v>1</v>
      </c>
      <c r="E87" s="48"/>
      <c r="F87" s="48">
        <v>20.2</v>
      </c>
      <c r="G87" s="48">
        <v>170</v>
      </c>
      <c r="H87" s="48">
        <v>4</v>
      </c>
    </row>
    <row r="88" spans="1:8" x14ac:dyDescent="0.3">
      <c r="A88" s="73" t="s">
        <v>14</v>
      </c>
      <c r="B88" s="73"/>
      <c r="C88" s="43">
        <f>C89+C90+C91+C92+C93+C94</f>
        <v>700</v>
      </c>
      <c r="D88" s="44">
        <f>D89+D90+D91+D92+D93+D94</f>
        <v>20.5</v>
      </c>
      <c r="E88" s="44">
        <f>E89+E90+E91+E92+E93+E94</f>
        <v>23.700000000000003</v>
      </c>
      <c r="F88" s="44">
        <f>F89+F90+F91+F92+F93+F94</f>
        <v>61</v>
      </c>
      <c r="G88" s="44">
        <f>G89+G90+G91+G92+G93+G94</f>
        <v>601.70000000000005</v>
      </c>
      <c r="H88" s="44">
        <f>H89+H90+H91+H92+H93</f>
        <v>34.64</v>
      </c>
    </row>
    <row r="89" spans="1:8" x14ac:dyDescent="0.3">
      <c r="A89" s="45" t="s">
        <v>182</v>
      </c>
      <c r="B89" s="87" t="s">
        <v>216</v>
      </c>
      <c r="C89" s="47">
        <v>180</v>
      </c>
      <c r="D89" s="48">
        <v>3.4</v>
      </c>
      <c r="E89" s="48">
        <v>3.4</v>
      </c>
      <c r="F89" s="48">
        <v>5.7</v>
      </c>
      <c r="G89" s="48">
        <v>67</v>
      </c>
      <c r="H89" s="48">
        <v>3.64</v>
      </c>
    </row>
    <row r="90" spans="1:8" x14ac:dyDescent="0.3">
      <c r="A90" s="45" t="s">
        <v>60</v>
      </c>
      <c r="B90" s="46" t="s">
        <v>61</v>
      </c>
      <c r="C90" s="47">
        <v>60</v>
      </c>
      <c r="D90" s="48">
        <v>0.8</v>
      </c>
      <c r="E90" s="48">
        <v>3.7</v>
      </c>
      <c r="F90" s="48">
        <v>4.5999999999999996</v>
      </c>
      <c r="G90" s="48">
        <v>55</v>
      </c>
      <c r="H90" s="48">
        <v>8</v>
      </c>
    </row>
    <row r="91" spans="1:8" ht="20.399999999999999" x14ac:dyDescent="0.3">
      <c r="A91" s="45" t="s">
        <v>217</v>
      </c>
      <c r="B91" s="46">
        <v>324</v>
      </c>
      <c r="C91" s="47">
        <v>80</v>
      </c>
      <c r="D91" s="48">
        <v>10</v>
      </c>
      <c r="E91" s="48">
        <v>13</v>
      </c>
      <c r="F91" s="48">
        <v>6</v>
      </c>
      <c r="G91" s="48">
        <v>209</v>
      </c>
      <c r="H91" s="48">
        <v>1</v>
      </c>
    </row>
    <row r="92" spans="1:8" x14ac:dyDescent="0.3">
      <c r="A92" s="45" t="s">
        <v>218</v>
      </c>
      <c r="B92" s="46">
        <v>163</v>
      </c>
      <c r="C92" s="47">
        <v>130</v>
      </c>
      <c r="D92" s="48">
        <v>3</v>
      </c>
      <c r="E92" s="48">
        <v>3</v>
      </c>
      <c r="F92" s="48">
        <v>15</v>
      </c>
      <c r="G92" s="48">
        <v>132</v>
      </c>
      <c r="H92" s="48">
        <v>19</v>
      </c>
    </row>
    <row r="93" spans="1:8" ht="20.399999999999999" x14ac:dyDescent="0.3">
      <c r="A93" s="45" t="s">
        <v>219</v>
      </c>
      <c r="B93" s="46">
        <v>119</v>
      </c>
      <c r="C93" s="47">
        <v>200</v>
      </c>
      <c r="D93" s="48"/>
      <c r="E93" s="51"/>
      <c r="F93" s="48">
        <v>13</v>
      </c>
      <c r="G93" s="48">
        <v>56</v>
      </c>
      <c r="H93" s="51">
        <v>3</v>
      </c>
    </row>
    <row r="94" spans="1:8" x14ac:dyDescent="0.3">
      <c r="A94" s="45" t="s">
        <v>17</v>
      </c>
      <c r="B94" s="46" t="s">
        <v>18</v>
      </c>
      <c r="C94" s="47">
        <v>50</v>
      </c>
      <c r="D94" s="48">
        <v>3.3</v>
      </c>
      <c r="E94" s="48">
        <v>0.6</v>
      </c>
      <c r="F94" s="48">
        <v>16.7</v>
      </c>
      <c r="G94" s="48">
        <v>82.7</v>
      </c>
      <c r="H94" s="51"/>
    </row>
    <row r="95" spans="1:8" x14ac:dyDescent="0.3">
      <c r="A95" s="73" t="s">
        <v>19</v>
      </c>
      <c r="B95" s="73"/>
      <c r="C95" s="43">
        <v>260</v>
      </c>
      <c r="D95" s="44">
        <f>D96+D97</f>
        <v>13.8</v>
      </c>
      <c r="E95" s="44">
        <f>E96+E97</f>
        <v>9</v>
      </c>
      <c r="F95" s="44">
        <f>F96+F97</f>
        <v>39.799999999999997</v>
      </c>
      <c r="G95" s="44">
        <f>G96+G97</f>
        <v>296</v>
      </c>
      <c r="H95" s="50"/>
    </row>
    <row r="96" spans="1:8" x14ac:dyDescent="0.3">
      <c r="A96" s="45" t="s">
        <v>63</v>
      </c>
      <c r="B96" s="46" t="s">
        <v>21</v>
      </c>
      <c r="C96" s="47">
        <v>200</v>
      </c>
      <c r="D96" s="48">
        <v>5.8</v>
      </c>
      <c r="E96" s="48">
        <v>5</v>
      </c>
      <c r="F96" s="48">
        <v>7.8</v>
      </c>
      <c r="G96" s="48">
        <v>100</v>
      </c>
      <c r="H96" s="51"/>
    </row>
    <row r="97" spans="1:8" x14ac:dyDescent="0.3">
      <c r="A97" s="89" t="s">
        <v>220</v>
      </c>
      <c r="B97" s="46">
        <v>470</v>
      </c>
      <c r="C97" s="47">
        <v>60</v>
      </c>
      <c r="D97" s="48">
        <v>8</v>
      </c>
      <c r="E97" s="48">
        <v>4</v>
      </c>
      <c r="F97" s="48">
        <v>32</v>
      </c>
      <c r="G97" s="48">
        <v>196</v>
      </c>
      <c r="H97" s="51"/>
    </row>
    <row r="98" spans="1:8" x14ac:dyDescent="0.3">
      <c r="A98" s="73" t="s">
        <v>23</v>
      </c>
      <c r="B98" s="73"/>
      <c r="C98" s="43">
        <f>C99+C100+C101+C102+C103</f>
        <v>470</v>
      </c>
      <c r="D98" s="44">
        <f>D99+D100+D101+D102+D103</f>
        <v>15.5</v>
      </c>
      <c r="E98" s="44">
        <f>E99+E100+E101+E102+E103</f>
        <v>17.399999999999999</v>
      </c>
      <c r="F98" s="44">
        <f>F99+F100+F101+F102+F103</f>
        <v>58.400000000000006</v>
      </c>
      <c r="G98" s="44">
        <f>G99+G100+G101+G102+G103</f>
        <v>382.4</v>
      </c>
      <c r="H98" s="44">
        <f>H99+H101+H100+H102+H103</f>
        <v>15.14</v>
      </c>
    </row>
    <row r="99" spans="1:8" x14ac:dyDescent="0.3">
      <c r="A99" s="89" t="s">
        <v>193</v>
      </c>
      <c r="B99" s="46">
        <v>394</v>
      </c>
      <c r="C99" s="47">
        <v>200</v>
      </c>
      <c r="D99" s="48">
        <v>3.5</v>
      </c>
      <c r="E99" s="48">
        <v>3.1</v>
      </c>
      <c r="F99" s="48">
        <v>15.1</v>
      </c>
      <c r="G99" s="48">
        <v>46</v>
      </c>
      <c r="H99" s="48">
        <v>1.58</v>
      </c>
    </row>
    <row r="100" spans="1:8" x14ac:dyDescent="0.3">
      <c r="A100" s="89" t="s">
        <v>116</v>
      </c>
      <c r="B100" s="92" t="s">
        <v>222</v>
      </c>
      <c r="C100" s="47">
        <v>130</v>
      </c>
      <c r="D100" s="48">
        <v>2.7</v>
      </c>
      <c r="E100" s="48">
        <v>3.6</v>
      </c>
      <c r="F100" s="48">
        <v>19.399999999999999</v>
      </c>
      <c r="G100" s="48">
        <v>117</v>
      </c>
      <c r="H100" s="48">
        <v>9.36</v>
      </c>
    </row>
    <row r="101" spans="1:8" x14ac:dyDescent="0.3">
      <c r="A101" s="89" t="s">
        <v>223</v>
      </c>
      <c r="B101" s="92" t="s">
        <v>224</v>
      </c>
      <c r="C101" s="47">
        <v>40</v>
      </c>
      <c r="D101" s="48">
        <v>5</v>
      </c>
      <c r="E101" s="48">
        <v>5</v>
      </c>
      <c r="F101" s="48"/>
      <c r="G101" s="48">
        <v>63</v>
      </c>
      <c r="H101" s="48"/>
    </row>
    <row r="102" spans="1:8" x14ac:dyDescent="0.3">
      <c r="A102" s="89" t="s">
        <v>221</v>
      </c>
      <c r="B102" s="90" t="s">
        <v>212</v>
      </c>
      <c r="C102" s="47">
        <v>60</v>
      </c>
      <c r="D102" s="91">
        <v>1.1000000000000001</v>
      </c>
      <c r="E102" s="48">
        <v>5.3</v>
      </c>
      <c r="F102" s="48">
        <v>4.5999999999999996</v>
      </c>
      <c r="G102" s="48">
        <v>71</v>
      </c>
      <c r="H102" s="48">
        <v>4.2</v>
      </c>
    </row>
    <row r="103" spans="1:8" x14ac:dyDescent="0.3">
      <c r="A103" s="45" t="s">
        <v>26</v>
      </c>
      <c r="B103" s="46" t="s">
        <v>27</v>
      </c>
      <c r="C103" s="47">
        <v>40</v>
      </c>
      <c r="D103" s="48">
        <v>3.2</v>
      </c>
      <c r="E103" s="48">
        <v>0.4</v>
      </c>
      <c r="F103" s="48">
        <v>19.3</v>
      </c>
      <c r="G103" s="48">
        <v>85.4</v>
      </c>
      <c r="H103" s="51"/>
    </row>
    <row r="104" spans="1:8" x14ac:dyDescent="0.3">
      <c r="A104" s="74" t="s">
        <v>64</v>
      </c>
      <c r="B104" s="74"/>
      <c r="C104" s="40">
        <f>C110+C110+C112+C120+C123</f>
        <v>1840</v>
      </c>
      <c r="D104" s="41">
        <f>D105+D110+D112+D120+D123</f>
        <v>67</v>
      </c>
      <c r="E104" s="41">
        <f>E105+E110+E112+E120+E123</f>
        <v>72.100000000000009</v>
      </c>
      <c r="F104" s="41">
        <f>F105+F110+F112+F120+F123</f>
        <v>251.4</v>
      </c>
      <c r="G104" s="42">
        <f>G105+G110+G112+G120+G123</f>
        <v>1957.1</v>
      </c>
      <c r="H104" s="41">
        <f>H105+H110+H112+H120+H123</f>
        <v>46.6</v>
      </c>
    </row>
    <row r="105" spans="1:8" x14ac:dyDescent="0.3">
      <c r="A105" s="73" t="s">
        <v>5</v>
      </c>
      <c r="B105" s="73"/>
      <c r="C105" s="43">
        <f>C106+C107+C109</f>
        <v>425</v>
      </c>
      <c r="D105" s="44">
        <f>D106+D107+D109</f>
        <v>22</v>
      </c>
      <c r="E105" s="44">
        <f>E106+E107+E109</f>
        <v>22.400000000000002</v>
      </c>
      <c r="F105" s="44">
        <f>F106+F107+F109</f>
        <v>77.800000000000011</v>
      </c>
      <c r="G105" s="44">
        <f>G106+G107+G109</f>
        <v>608</v>
      </c>
      <c r="H105" s="44">
        <f>H106+H107+H109</f>
        <v>1.7</v>
      </c>
    </row>
    <row r="106" spans="1:8" x14ac:dyDescent="0.3">
      <c r="A106" s="89" t="s">
        <v>225</v>
      </c>
      <c r="B106" s="46">
        <v>0.12</v>
      </c>
      <c r="C106" s="47">
        <v>180</v>
      </c>
      <c r="D106" s="48">
        <v>8</v>
      </c>
      <c r="E106" s="48">
        <v>5</v>
      </c>
      <c r="F106" s="48">
        <v>33</v>
      </c>
      <c r="G106" s="48">
        <v>214</v>
      </c>
      <c r="H106" s="48">
        <v>0.8</v>
      </c>
    </row>
    <row r="107" spans="1:8" x14ac:dyDescent="0.3">
      <c r="A107" s="89" t="s">
        <v>226</v>
      </c>
      <c r="B107" s="46" t="s">
        <v>8</v>
      </c>
      <c r="C107" s="47">
        <v>45</v>
      </c>
      <c r="D107" s="48">
        <v>11</v>
      </c>
      <c r="E107" s="48">
        <v>14.6</v>
      </c>
      <c r="F107" s="48">
        <v>31.4</v>
      </c>
      <c r="G107" s="48">
        <v>304</v>
      </c>
      <c r="H107" s="48">
        <v>0.2</v>
      </c>
    </row>
    <row r="108" spans="1:8" x14ac:dyDescent="0.3">
      <c r="A108" s="75" t="s">
        <v>178</v>
      </c>
      <c r="B108" s="75"/>
      <c r="C108" s="49"/>
      <c r="D108" s="49"/>
      <c r="E108" s="49"/>
      <c r="F108" s="49"/>
      <c r="G108" s="49"/>
      <c r="H108" s="49"/>
    </row>
    <row r="109" spans="1:8" x14ac:dyDescent="0.3">
      <c r="A109" s="89" t="s">
        <v>31</v>
      </c>
      <c r="B109" s="92" t="s">
        <v>227</v>
      </c>
      <c r="C109" s="47">
        <v>200</v>
      </c>
      <c r="D109" s="48">
        <v>3</v>
      </c>
      <c r="E109" s="48">
        <v>2.8</v>
      </c>
      <c r="F109" s="48">
        <v>13.4</v>
      </c>
      <c r="G109" s="48">
        <v>90</v>
      </c>
      <c r="H109" s="48">
        <v>0.7</v>
      </c>
    </row>
    <row r="110" spans="1:8" x14ac:dyDescent="0.3">
      <c r="A110" s="73" t="s">
        <v>11</v>
      </c>
      <c r="B110" s="73"/>
      <c r="C110" s="43">
        <v>200</v>
      </c>
      <c r="D110" s="44">
        <v>0.6</v>
      </c>
      <c r="E110" s="50">
        <v>0.6</v>
      </c>
      <c r="F110" s="44">
        <v>13.7</v>
      </c>
      <c r="G110" s="44">
        <v>100</v>
      </c>
      <c r="H110" s="44">
        <v>14</v>
      </c>
    </row>
    <row r="111" spans="1:8" x14ac:dyDescent="0.3">
      <c r="A111" s="89" t="s">
        <v>33</v>
      </c>
      <c r="B111" s="46">
        <v>369</v>
      </c>
      <c r="C111" s="47">
        <v>200</v>
      </c>
      <c r="D111" s="48">
        <v>0.6</v>
      </c>
      <c r="E111" s="51">
        <v>0.6</v>
      </c>
      <c r="F111" s="48">
        <v>13.7</v>
      </c>
      <c r="G111" s="48">
        <v>100</v>
      </c>
      <c r="H111" s="48">
        <v>14</v>
      </c>
    </row>
    <row r="112" spans="1:8" x14ac:dyDescent="0.3">
      <c r="A112" s="73" t="s">
        <v>14</v>
      </c>
      <c r="B112" s="73"/>
      <c r="C112" s="43">
        <f>C113+C115+C116+C117+C118+C119</f>
        <v>720</v>
      </c>
      <c r="D112" s="44">
        <f>D113+D115+D116+D117+D118+D119</f>
        <v>26.7</v>
      </c>
      <c r="E112" s="44">
        <f>E113+E115+E116+E117+E118+E119</f>
        <v>16.3</v>
      </c>
      <c r="F112" s="44">
        <f>F113+F115+F116+F117+F118+F119</f>
        <v>83.600000000000009</v>
      </c>
      <c r="G112" s="44">
        <f>G113+G115+G116+G117+G118+G119</f>
        <v>548</v>
      </c>
      <c r="H112" s="44">
        <f>H113+H115+H116+H117+H118+H119</f>
        <v>23.599999999999998</v>
      </c>
    </row>
    <row r="113" spans="1:8" x14ac:dyDescent="0.3">
      <c r="A113" s="45" t="s">
        <v>67</v>
      </c>
      <c r="B113" s="46" t="s">
        <v>68</v>
      </c>
      <c r="C113" s="47">
        <v>200</v>
      </c>
      <c r="D113" s="48">
        <v>7.9</v>
      </c>
      <c r="E113" s="48">
        <v>5.8</v>
      </c>
      <c r="F113" s="48">
        <v>11</v>
      </c>
      <c r="G113" s="48">
        <v>128</v>
      </c>
      <c r="H113" s="48">
        <v>12.5</v>
      </c>
    </row>
    <row r="114" spans="1:8" x14ac:dyDescent="0.3">
      <c r="A114" s="75" t="s">
        <v>181</v>
      </c>
      <c r="B114" s="75"/>
      <c r="C114" s="49"/>
      <c r="D114" s="49"/>
      <c r="E114" s="49"/>
      <c r="F114" s="49"/>
      <c r="G114" s="49"/>
      <c r="H114" s="49"/>
    </row>
    <row r="115" spans="1:8" x14ac:dyDescent="0.3">
      <c r="A115" s="45" t="s">
        <v>69</v>
      </c>
      <c r="B115" s="46" t="s">
        <v>70</v>
      </c>
      <c r="C115" s="47">
        <v>60</v>
      </c>
      <c r="D115" s="48">
        <v>0.9</v>
      </c>
      <c r="E115" s="48">
        <v>3.7</v>
      </c>
      <c r="F115" s="48">
        <v>5</v>
      </c>
      <c r="G115" s="48">
        <v>56.3</v>
      </c>
      <c r="H115" s="48">
        <v>5.7</v>
      </c>
    </row>
    <row r="116" spans="1:8" x14ac:dyDescent="0.3">
      <c r="A116" s="45" t="s">
        <v>71</v>
      </c>
      <c r="B116" s="46" t="s">
        <v>72</v>
      </c>
      <c r="C116" s="47">
        <v>80</v>
      </c>
      <c r="D116" s="48">
        <v>11.6</v>
      </c>
      <c r="E116" s="48">
        <v>6.2</v>
      </c>
      <c r="F116" s="48">
        <v>5.9</v>
      </c>
      <c r="G116" s="48">
        <v>81</v>
      </c>
      <c r="H116" s="48">
        <v>1.4</v>
      </c>
    </row>
    <row r="117" spans="1:8" x14ac:dyDescent="0.3">
      <c r="A117" s="89" t="s">
        <v>228</v>
      </c>
      <c r="B117" s="46">
        <v>0.06</v>
      </c>
      <c r="C117" s="47">
        <v>130</v>
      </c>
      <c r="D117" s="48">
        <v>3</v>
      </c>
      <c r="E117" s="48"/>
      <c r="F117" s="48">
        <v>34</v>
      </c>
      <c r="G117" s="48">
        <v>155</v>
      </c>
      <c r="H117" s="51"/>
    </row>
    <row r="118" spans="1:8" x14ac:dyDescent="0.3">
      <c r="A118" s="89" t="s">
        <v>229</v>
      </c>
      <c r="B118" s="46">
        <v>110</v>
      </c>
      <c r="C118" s="47">
        <v>200</v>
      </c>
      <c r="D118" s="48"/>
      <c r="E118" s="48"/>
      <c r="F118" s="48">
        <v>11</v>
      </c>
      <c r="G118" s="48">
        <v>45</v>
      </c>
      <c r="H118" s="48">
        <v>4</v>
      </c>
    </row>
    <row r="119" spans="1:8" x14ac:dyDescent="0.3">
      <c r="A119" s="45" t="s">
        <v>17</v>
      </c>
      <c r="B119" s="46" t="s">
        <v>18</v>
      </c>
      <c r="C119" s="47">
        <v>50</v>
      </c>
      <c r="D119" s="48">
        <v>3.3</v>
      </c>
      <c r="E119" s="48">
        <v>0.6</v>
      </c>
      <c r="F119" s="48">
        <v>16.7</v>
      </c>
      <c r="G119" s="48">
        <v>82.7</v>
      </c>
      <c r="H119" s="51"/>
    </row>
    <row r="120" spans="1:8" x14ac:dyDescent="0.3">
      <c r="A120" s="73" t="s">
        <v>19</v>
      </c>
      <c r="B120" s="73"/>
      <c r="C120" s="43">
        <f>C121+C122</f>
        <v>240</v>
      </c>
      <c r="D120" s="44">
        <f>D121+D122</f>
        <v>7.5</v>
      </c>
      <c r="E120" s="44">
        <f>E121+E122</f>
        <v>21.5</v>
      </c>
      <c r="F120" s="44">
        <f>F121+F122</f>
        <v>31.700000000000003</v>
      </c>
      <c r="G120" s="44">
        <f>G121+G122</f>
        <v>385</v>
      </c>
      <c r="H120" s="44">
        <v>2.6</v>
      </c>
    </row>
    <row r="121" spans="1:8" x14ac:dyDescent="0.3">
      <c r="A121" s="45" t="s">
        <v>75</v>
      </c>
      <c r="B121" s="46" t="s">
        <v>21</v>
      </c>
      <c r="C121" s="47">
        <v>40</v>
      </c>
      <c r="D121" s="48">
        <v>1.7</v>
      </c>
      <c r="E121" s="48">
        <v>15.1</v>
      </c>
      <c r="F121" s="48">
        <v>22.3</v>
      </c>
      <c r="G121" s="48">
        <v>265</v>
      </c>
      <c r="H121" s="51"/>
    </row>
    <row r="122" spans="1:8" x14ac:dyDescent="0.3">
      <c r="A122" s="45" t="s">
        <v>22</v>
      </c>
      <c r="B122" s="46" t="s">
        <v>21</v>
      </c>
      <c r="C122" s="47">
        <v>200</v>
      </c>
      <c r="D122" s="48">
        <v>5.8</v>
      </c>
      <c r="E122" s="48">
        <v>6.4</v>
      </c>
      <c r="F122" s="48">
        <v>9.4</v>
      </c>
      <c r="G122" s="48">
        <v>120</v>
      </c>
      <c r="H122" s="48">
        <v>2.6</v>
      </c>
    </row>
    <row r="123" spans="1:8" x14ac:dyDescent="0.3">
      <c r="A123" s="73" t="s">
        <v>23</v>
      </c>
      <c r="B123" s="73"/>
      <c r="C123" s="43">
        <f>C124+C125+C126+C127</f>
        <v>480</v>
      </c>
      <c r="D123" s="44">
        <f>D124+D125+D126+D127</f>
        <v>10.199999999999999</v>
      </c>
      <c r="E123" s="44">
        <f>E124+E125+E126+E127</f>
        <v>11.3</v>
      </c>
      <c r="F123" s="44">
        <f>F124+F125+F126+F127</f>
        <v>44.6</v>
      </c>
      <c r="G123" s="44">
        <f>G124+G125+G126+G127</f>
        <v>316.10000000000002</v>
      </c>
      <c r="H123" s="44">
        <f>H124+H125+H126+H127</f>
        <v>4.7</v>
      </c>
    </row>
    <row r="124" spans="1:8" x14ac:dyDescent="0.3">
      <c r="A124" s="45" t="s">
        <v>76</v>
      </c>
      <c r="B124" s="46" t="s">
        <v>77</v>
      </c>
      <c r="C124" s="47">
        <v>90</v>
      </c>
      <c r="D124" s="48">
        <v>4.5999999999999996</v>
      </c>
      <c r="E124" s="48">
        <v>7.2</v>
      </c>
      <c r="F124" s="48">
        <v>1.7</v>
      </c>
      <c r="G124" s="48">
        <v>92.4</v>
      </c>
      <c r="H124" s="48">
        <v>0.4</v>
      </c>
    </row>
    <row r="125" spans="1:8" x14ac:dyDescent="0.3">
      <c r="A125" s="45" t="s">
        <v>9</v>
      </c>
      <c r="B125" s="46" t="s">
        <v>10</v>
      </c>
      <c r="C125" s="47">
        <v>200</v>
      </c>
      <c r="D125" s="48">
        <v>0.1</v>
      </c>
      <c r="E125" s="48">
        <v>0</v>
      </c>
      <c r="F125" s="48">
        <v>9.3000000000000007</v>
      </c>
      <c r="G125" s="48">
        <v>39</v>
      </c>
      <c r="H125" s="48">
        <v>0</v>
      </c>
    </row>
    <row r="126" spans="1:8" x14ac:dyDescent="0.3">
      <c r="A126" s="45" t="s">
        <v>78</v>
      </c>
      <c r="B126" s="46" t="s">
        <v>79</v>
      </c>
      <c r="C126" s="47">
        <v>150</v>
      </c>
      <c r="D126" s="48">
        <v>2.2999999999999998</v>
      </c>
      <c r="E126" s="48">
        <v>3.7</v>
      </c>
      <c r="F126" s="48">
        <v>14.3</v>
      </c>
      <c r="G126" s="48">
        <v>99.3</v>
      </c>
      <c r="H126" s="48">
        <v>4.3</v>
      </c>
    </row>
    <row r="127" spans="1:8" x14ac:dyDescent="0.3">
      <c r="A127" s="45" t="s">
        <v>26</v>
      </c>
      <c r="B127" s="46" t="s">
        <v>27</v>
      </c>
      <c r="C127" s="47">
        <v>40</v>
      </c>
      <c r="D127" s="48">
        <v>3.2</v>
      </c>
      <c r="E127" s="48">
        <v>0.4</v>
      </c>
      <c r="F127" s="48">
        <v>19.3</v>
      </c>
      <c r="G127" s="48">
        <v>85.4</v>
      </c>
      <c r="H127" s="51"/>
    </row>
    <row r="128" spans="1:8" x14ac:dyDescent="0.3">
      <c r="A128" s="74" t="s">
        <v>80</v>
      </c>
      <c r="B128" s="74"/>
      <c r="C128" s="40">
        <f>C129+C134+C136+C143+C146</f>
        <v>2020</v>
      </c>
      <c r="D128" s="41">
        <f>D129+D134+D136+D143+D146</f>
        <v>75.8</v>
      </c>
      <c r="E128" s="41">
        <f>E129+E134+E136+E143+E146</f>
        <v>122.59999999999998</v>
      </c>
      <c r="F128" s="41">
        <f>F129+F134+F136+F143+F146</f>
        <v>315.79999999999995</v>
      </c>
      <c r="G128" s="42">
        <f>G129+G134+G136+G143+G146</f>
        <v>2031.4</v>
      </c>
      <c r="H128" s="41">
        <f>H129+H134+H136+H143+H146</f>
        <v>78.320000000000007</v>
      </c>
    </row>
    <row r="129" spans="1:8" x14ac:dyDescent="0.3">
      <c r="A129" s="73" t="s">
        <v>5</v>
      </c>
      <c r="B129" s="73"/>
      <c r="C129" s="43">
        <f>C130+C131+C133</f>
        <v>410</v>
      </c>
      <c r="D129" s="44">
        <f>D130+D131+D133</f>
        <v>8</v>
      </c>
      <c r="E129" s="44">
        <f>E130+E131+E133</f>
        <v>9.1999999999999993</v>
      </c>
      <c r="F129" s="44">
        <f>F130+F131+F133</f>
        <v>50.400000000000006</v>
      </c>
      <c r="G129" s="44">
        <f>G130+G131+G133</f>
        <v>313</v>
      </c>
      <c r="H129" s="44">
        <v>0.4</v>
      </c>
    </row>
    <row r="130" spans="1:8" ht="20.399999999999999" x14ac:dyDescent="0.3">
      <c r="A130" s="45" t="s">
        <v>81</v>
      </c>
      <c r="B130" s="46" t="s">
        <v>82</v>
      </c>
      <c r="C130" s="47">
        <v>180</v>
      </c>
      <c r="D130" s="48">
        <v>5.9</v>
      </c>
      <c r="E130" s="48">
        <v>5.4</v>
      </c>
      <c r="F130" s="48">
        <v>29.3</v>
      </c>
      <c r="G130" s="48">
        <v>185.4</v>
      </c>
      <c r="H130" s="48">
        <v>0.4</v>
      </c>
    </row>
    <row r="131" spans="1:8" x14ac:dyDescent="0.3">
      <c r="A131" s="45" t="s">
        <v>29</v>
      </c>
      <c r="B131" s="46" t="s">
        <v>30</v>
      </c>
      <c r="C131" s="47">
        <v>30</v>
      </c>
      <c r="D131" s="48">
        <v>2</v>
      </c>
      <c r="E131" s="48">
        <v>3.8</v>
      </c>
      <c r="F131" s="48">
        <v>11.8</v>
      </c>
      <c r="G131" s="48">
        <v>90.3</v>
      </c>
      <c r="H131" s="51"/>
    </row>
    <row r="132" spans="1:8" x14ac:dyDescent="0.3">
      <c r="A132" s="75" t="s">
        <v>177</v>
      </c>
      <c r="B132" s="75"/>
      <c r="C132" s="49"/>
      <c r="D132" s="49"/>
      <c r="E132" s="49"/>
      <c r="F132" s="49"/>
      <c r="G132" s="49"/>
      <c r="H132" s="49"/>
    </row>
    <row r="133" spans="1:8" x14ac:dyDescent="0.3">
      <c r="A133" s="45" t="s">
        <v>9</v>
      </c>
      <c r="B133" s="46" t="s">
        <v>10</v>
      </c>
      <c r="C133" s="47">
        <v>200</v>
      </c>
      <c r="D133" s="48">
        <v>0.1</v>
      </c>
      <c r="E133" s="48">
        <v>0</v>
      </c>
      <c r="F133" s="48">
        <v>9.3000000000000007</v>
      </c>
      <c r="G133" s="48">
        <v>37.299999999999997</v>
      </c>
      <c r="H133" s="48">
        <v>0</v>
      </c>
    </row>
    <row r="134" spans="1:8" x14ac:dyDescent="0.3">
      <c r="A134" s="73" t="s">
        <v>11</v>
      </c>
      <c r="B134" s="73"/>
      <c r="C134" s="43">
        <v>200</v>
      </c>
      <c r="D134" s="44">
        <v>1</v>
      </c>
      <c r="E134" s="50"/>
      <c r="F134" s="44">
        <v>20.2</v>
      </c>
      <c r="G134" s="44">
        <v>170</v>
      </c>
      <c r="H134" s="44">
        <v>4</v>
      </c>
    </row>
    <row r="135" spans="1:8" x14ac:dyDescent="0.3">
      <c r="A135" s="45" t="s">
        <v>12</v>
      </c>
      <c r="B135" s="46" t="s">
        <v>13</v>
      </c>
      <c r="C135" s="47">
        <v>200</v>
      </c>
      <c r="D135" s="48">
        <v>1</v>
      </c>
      <c r="E135" s="51"/>
      <c r="F135" s="48">
        <v>20.2</v>
      </c>
      <c r="G135" s="48">
        <v>170</v>
      </c>
      <c r="H135" s="48">
        <v>4</v>
      </c>
    </row>
    <row r="136" spans="1:8" x14ac:dyDescent="0.3">
      <c r="A136" s="73" t="s">
        <v>14</v>
      </c>
      <c r="B136" s="73"/>
      <c r="C136" s="43">
        <f>C137+C138+C139+C140+C141+C142</f>
        <v>680</v>
      </c>
      <c r="D136" s="44">
        <f>D137+D138+D139+D140+D141+D142</f>
        <v>29.1</v>
      </c>
      <c r="E136" s="44">
        <f>E137+E138+E140+E139+E141+E142</f>
        <v>74.499999999999986</v>
      </c>
      <c r="F136" s="44">
        <f>F137+F138+F139+F140+F141+F142</f>
        <v>131.4</v>
      </c>
      <c r="G136" s="52">
        <f>G137+G138+G140+G139+G141+G142</f>
        <v>559.4</v>
      </c>
      <c r="H136" s="44">
        <f>H137+H138+H139+H140+H141+H142</f>
        <v>67.800000000000011</v>
      </c>
    </row>
    <row r="137" spans="1:8" x14ac:dyDescent="0.3">
      <c r="A137" s="89" t="s">
        <v>230</v>
      </c>
      <c r="B137" s="92" t="s">
        <v>231</v>
      </c>
      <c r="C137" s="47">
        <v>200</v>
      </c>
      <c r="D137" s="48">
        <v>1.4</v>
      </c>
      <c r="E137" s="48">
        <v>2.6</v>
      </c>
      <c r="F137" s="48">
        <v>10.4</v>
      </c>
      <c r="G137" s="48">
        <v>68</v>
      </c>
      <c r="H137" s="48">
        <v>3.6</v>
      </c>
    </row>
    <row r="138" spans="1:8" ht="20.399999999999999" x14ac:dyDescent="0.3">
      <c r="A138" s="45" t="s">
        <v>83</v>
      </c>
      <c r="B138" s="46" t="s">
        <v>84</v>
      </c>
      <c r="C138" s="47">
        <v>60</v>
      </c>
      <c r="D138" s="48">
        <v>1.4</v>
      </c>
      <c r="E138" s="48">
        <v>13</v>
      </c>
      <c r="F138" s="48">
        <v>12</v>
      </c>
      <c r="G138" s="48">
        <v>190</v>
      </c>
      <c r="H138" s="48">
        <v>4.2</v>
      </c>
    </row>
    <row r="139" spans="1:8" x14ac:dyDescent="0.3">
      <c r="A139" s="45" t="s">
        <v>85</v>
      </c>
      <c r="B139" s="46" t="s">
        <v>86</v>
      </c>
      <c r="C139" s="47">
        <v>160</v>
      </c>
      <c r="D139" s="48">
        <v>5</v>
      </c>
      <c r="E139" s="48">
        <v>8.3000000000000007</v>
      </c>
      <c r="F139" s="48">
        <v>4.0999999999999996</v>
      </c>
      <c r="G139" s="48">
        <v>110.7</v>
      </c>
      <c r="H139" s="48">
        <v>1.4</v>
      </c>
    </row>
    <row r="140" spans="1:8" x14ac:dyDescent="0.3">
      <c r="A140" s="45" t="s">
        <v>183</v>
      </c>
      <c r="B140" s="46" t="s">
        <v>87</v>
      </c>
      <c r="C140" s="47">
        <v>30</v>
      </c>
      <c r="D140" s="48">
        <v>17.600000000000001</v>
      </c>
      <c r="E140" s="48">
        <v>50</v>
      </c>
      <c r="F140" s="48">
        <v>70.2</v>
      </c>
      <c r="G140" s="48">
        <v>24</v>
      </c>
      <c r="H140" s="48">
        <v>13.4</v>
      </c>
    </row>
    <row r="141" spans="1:8" x14ac:dyDescent="0.3">
      <c r="A141" s="45" t="s">
        <v>15</v>
      </c>
      <c r="B141" s="46" t="s">
        <v>16</v>
      </c>
      <c r="C141" s="47">
        <v>180</v>
      </c>
      <c r="D141" s="48">
        <v>0.4</v>
      </c>
      <c r="E141" s="51"/>
      <c r="F141" s="48">
        <v>18</v>
      </c>
      <c r="G141" s="48">
        <v>84</v>
      </c>
      <c r="H141" s="48">
        <v>45.2</v>
      </c>
    </row>
    <row r="142" spans="1:8" x14ac:dyDescent="0.3">
      <c r="A142" s="45" t="s">
        <v>17</v>
      </c>
      <c r="B142" s="46" t="s">
        <v>18</v>
      </c>
      <c r="C142" s="47">
        <v>50</v>
      </c>
      <c r="D142" s="48">
        <v>3.3</v>
      </c>
      <c r="E142" s="48">
        <v>0.6</v>
      </c>
      <c r="F142" s="48">
        <v>16.7</v>
      </c>
      <c r="G142" s="48">
        <v>82.7</v>
      </c>
      <c r="H142" s="51"/>
    </row>
    <row r="143" spans="1:8" x14ac:dyDescent="0.3">
      <c r="A143" s="73" t="s">
        <v>19</v>
      </c>
      <c r="B143" s="73"/>
      <c r="C143" s="43">
        <f>C144+C145</f>
        <v>230</v>
      </c>
      <c r="D143" s="44">
        <f>D144+D145</f>
        <v>9</v>
      </c>
      <c r="E143" s="44">
        <f>E144+E145</f>
        <v>14.8</v>
      </c>
      <c r="F143" s="44">
        <f>F144+F145</f>
        <v>43.699999999999996</v>
      </c>
      <c r="G143" s="44">
        <f>G144+G145</f>
        <v>385</v>
      </c>
      <c r="H143" s="44">
        <v>2.6</v>
      </c>
    </row>
    <row r="144" spans="1:8" x14ac:dyDescent="0.3">
      <c r="A144" s="45" t="s">
        <v>20</v>
      </c>
      <c r="B144" s="46" t="s">
        <v>21</v>
      </c>
      <c r="C144" s="47">
        <v>30</v>
      </c>
      <c r="D144" s="48">
        <v>3.2</v>
      </c>
      <c r="E144" s="48">
        <v>8.4</v>
      </c>
      <c r="F144" s="48">
        <v>34.299999999999997</v>
      </c>
      <c r="G144" s="48">
        <v>265</v>
      </c>
      <c r="H144" s="51"/>
    </row>
    <row r="145" spans="1:8" x14ac:dyDescent="0.3">
      <c r="A145" s="45" t="s">
        <v>22</v>
      </c>
      <c r="B145" s="46" t="s">
        <v>21</v>
      </c>
      <c r="C145" s="47">
        <v>200</v>
      </c>
      <c r="D145" s="48">
        <v>5.8</v>
      </c>
      <c r="E145" s="48">
        <v>6.4</v>
      </c>
      <c r="F145" s="48">
        <v>9.4</v>
      </c>
      <c r="G145" s="48">
        <v>120</v>
      </c>
      <c r="H145" s="48">
        <v>2.6</v>
      </c>
    </row>
    <row r="146" spans="1:8" x14ac:dyDescent="0.3">
      <c r="A146" s="73" t="s">
        <v>23</v>
      </c>
      <c r="B146" s="73"/>
      <c r="C146" s="43">
        <f>C147+C148+C149+C150</f>
        <v>500</v>
      </c>
      <c r="D146" s="44">
        <f>D147+D148+D149+D150</f>
        <v>28.7</v>
      </c>
      <c r="E146" s="44">
        <f>E147+E148+E149+E150</f>
        <v>24.099999999999998</v>
      </c>
      <c r="F146" s="44">
        <f>F147+F148+F149+F150</f>
        <v>70.099999999999994</v>
      </c>
      <c r="G146" s="44">
        <f>G147+G148+G149+G150</f>
        <v>604</v>
      </c>
      <c r="H146" s="44">
        <f>H147+H148+H149+H150</f>
        <v>3.52</v>
      </c>
    </row>
    <row r="147" spans="1:8" x14ac:dyDescent="0.3">
      <c r="A147" s="89" t="s">
        <v>232</v>
      </c>
      <c r="B147" s="46">
        <v>206</v>
      </c>
      <c r="C147" s="47">
        <v>180</v>
      </c>
      <c r="D147" s="48">
        <v>11.1</v>
      </c>
      <c r="E147" s="48">
        <v>12</v>
      </c>
      <c r="F147" s="48">
        <v>27.3</v>
      </c>
      <c r="G147" s="48">
        <v>262</v>
      </c>
      <c r="H147" s="48">
        <v>0.1</v>
      </c>
    </row>
    <row r="148" spans="1:8" x14ac:dyDescent="0.3">
      <c r="A148" s="89" t="s">
        <v>233</v>
      </c>
      <c r="B148" s="92" t="s">
        <v>234</v>
      </c>
      <c r="C148" s="47">
        <v>80</v>
      </c>
      <c r="D148" s="48">
        <v>14.3</v>
      </c>
      <c r="E148" s="48">
        <v>11.7</v>
      </c>
      <c r="F148" s="48">
        <v>12.2</v>
      </c>
      <c r="G148" s="48">
        <v>211</v>
      </c>
      <c r="H148" s="48">
        <v>0.32</v>
      </c>
    </row>
    <row r="149" spans="1:8" x14ac:dyDescent="0.3">
      <c r="A149" s="45" t="s">
        <v>24</v>
      </c>
      <c r="B149" s="46" t="s">
        <v>25</v>
      </c>
      <c r="C149" s="47">
        <v>200</v>
      </c>
      <c r="D149" s="48">
        <v>0.1</v>
      </c>
      <c r="E149" s="48">
        <v>0</v>
      </c>
      <c r="F149" s="48">
        <v>11.3</v>
      </c>
      <c r="G149" s="48">
        <v>45.6</v>
      </c>
      <c r="H149" s="48">
        <v>3.1</v>
      </c>
    </row>
    <row r="150" spans="1:8" x14ac:dyDescent="0.3">
      <c r="A150" s="45" t="s">
        <v>26</v>
      </c>
      <c r="B150" s="46" t="s">
        <v>27</v>
      </c>
      <c r="C150" s="47">
        <v>40</v>
      </c>
      <c r="D150" s="48">
        <v>3.2</v>
      </c>
      <c r="E150" s="48">
        <v>0.4</v>
      </c>
      <c r="F150" s="48">
        <v>19.3</v>
      </c>
      <c r="G150" s="48">
        <v>85.4</v>
      </c>
      <c r="H150" s="51"/>
    </row>
    <row r="151" spans="1:8" x14ac:dyDescent="0.3">
      <c r="A151" s="74" t="s">
        <v>89</v>
      </c>
      <c r="B151" s="74"/>
      <c r="C151" s="40">
        <f>C152+C158+C160+C168+C171</f>
        <v>2010</v>
      </c>
      <c r="D151" s="41">
        <f>D152+D158+D160+D168+D171</f>
        <v>103.30000000000001</v>
      </c>
      <c r="E151" s="41">
        <f>E152+E158+E160+E168+E171</f>
        <v>86.100000000000009</v>
      </c>
      <c r="F151" s="41">
        <f>F152+F158+F160+F168+F171</f>
        <v>250.39999999999998</v>
      </c>
      <c r="G151" s="42">
        <f>G152+G158+G160+G168+G171</f>
        <v>2250.5</v>
      </c>
      <c r="H151" s="41">
        <f>H152+H158+H160+H168+H171</f>
        <v>48.819999999999993</v>
      </c>
    </row>
    <row r="152" spans="1:8" x14ac:dyDescent="0.3">
      <c r="A152" s="73" t="s">
        <v>5</v>
      </c>
      <c r="B152" s="73"/>
      <c r="C152" s="43">
        <f>C153+C154+C155+C157</f>
        <v>415</v>
      </c>
      <c r="D152" s="44">
        <f>D153+D154+D155+D157</f>
        <v>43.6</v>
      </c>
      <c r="E152" s="44">
        <f>E153+E154+E155+E157</f>
        <v>34.699999999999996</v>
      </c>
      <c r="F152" s="44">
        <f>F153+F154+F155+F157</f>
        <v>79.2</v>
      </c>
      <c r="G152" s="44">
        <f>G153+G154+G155+G157</f>
        <v>818</v>
      </c>
      <c r="H152" s="44">
        <f>H153+H154+H155+H157</f>
        <v>1.8199999999999998</v>
      </c>
    </row>
    <row r="153" spans="1:8" x14ac:dyDescent="0.3">
      <c r="A153" s="89" t="s">
        <v>253</v>
      </c>
      <c r="B153" s="46">
        <v>34</v>
      </c>
      <c r="C153" s="47">
        <v>150</v>
      </c>
      <c r="D153" s="48">
        <v>29</v>
      </c>
      <c r="E153" s="48">
        <v>18</v>
      </c>
      <c r="F153" s="48">
        <v>29</v>
      </c>
      <c r="G153" s="48">
        <v>399</v>
      </c>
      <c r="H153" s="48">
        <v>1</v>
      </c>
    </row>
    <row r="154" spans="1:8" x14ac:dyDescent="0.3">
      <c r="A154" s="89" t="s">
        <v>236</v>
      </c>
      <c r="B154" s="46">
        <v>376</v>
      </c>
      <c r="C154" s="47">
        <v>20</v>
      </c>
      <c r="D154" s="48">
        <v>0.6</v>
      </c>
      <c r="E154" s="48">
        <v>0.3</v>
      </c>
      <c r="F154" s="48">
        <v>4.4000000000000004</v>
      </c>
      <c r="G154" s="48">
        <v>23</v>
      </c>
      <c r="H154" s="48">
        <v>0.02</v>
      </c>
    </row>
    <row r="155" spans="1:8" x14ac:dyDescent="0.3">
      <c r="A155" s="89" t="s">
        <v>197</v>
      </c>
      <c r="B155" s="92" t="s">
        <v>199</v>
      </c>
      <c r="C155" s="47">
        <v>45</v>
      </c>
      <c r="D155" s="48">
        <v>11</v>
      </c>
      <c r="E155" s="48">
        <v>13.6</v>
      </c>
      <c r="F155" s="48">
        <v>32.4</v>
      </c>
      <c r="G155" s="48">
        <v>306</v>
      </c>
      <c r="H155" s="51">
        <v>0.2</v>
      </c>
    </row>
    <row r="156" spans="1:8" x14ac:dyDescent="0.3">
      <c r="A156" s="93" t="s">
        <v>235</v>
      </c>
      <c r="B156" s="75"/>
      <c r="C156" s="49"/>
      <c r="D156" s="49"/>
      <c r="E156" s="49"/>
      <c r="F156" s="49"/>
      <c r="G156" s="49"/>
      <c r="H156" s="49"/>
    </row>
    <row r="157" spans="1:8" x14ac:dyDescent="0.3">
      <c r="A157" s="45" t="s">
        <v>31</v>
      </c>
      <c r="B157" s="46" t="s">
        <v>32</v>
      </c>
      <c r="C157" s="47">
        <v>200</v>
      </c>
      <c r="D157" s="48">
        <v>3</v>
      </c>
      <c r="E157" s="48">
        <v>2.8</v>
      </c>
      <c r="F157" s="48">
        <v>13.4</v>
      </c>
      <c r="G157" s="48">
        <v>90</v>
      </c>
      <c r="H157" s="48">
        <v>0.6</v>
      </c>
    </row>
    <row r="158" spans="1:8" x14ac:dyDescent="0.3">
      <c r="A158" s="73" t="s">
        <v>11</v>
      </c>
      <c r="B158" s="73"/>
      <c r="C158" s="43">
        <v>200</v>
      </c>
      <c r="D158" s="44">
        <v>0.7</v>
      </c>
      <c r="E158" s="44">
        <v>0.1</v>
      </c>
      <c r="F158" s="44">
        <v>14.1</v>
      </c>
      <c r="G158" s="44">
        <v>100</v>
      </c>
      <c r="H158" s="44">
        <v>2.8</v>
      </c>
    </row>
    <row r="159" spans="1:8" x14ac:dyDescent="0.3">
      <c r="A159" s="45" t="s">
        <v>33</v>
      </c>
      <c r="B159" s="46" t="s">
        <v>34</v>
      </c>
      <c r="C159" s="47">
        <v>200</v>
      </c>
      <c r="D159" s="48">
        <v>0.7</v>
      </c>
      <c r="E159" s="48">
        <v>0.1</v>
      </c>
      <c r="F159" s="48">
        <v>14.1</v>
      </c>
      <c r="G159" s="48">
        <v>100</v>
      </c>
      <c r="H159" s="48">
        <v>2.8</v>
      </c>
    </row>
    <row r="160" spans="1:8" x14ac:dyDescent="0.3">
      <c r="A160" s="73" t="s">
        <v>14</v>
      </c>
      <c r="B160" s="73"/>
      <c r="C160" s="43">
        <f>C161+C162+C163+C164+C165+C166+C167</f>
        <v>745</v>
      </c>
      <c r="D160" s="44">
        <f>D161+D162+D163+D164+D165+D166+D167</f>
        <v>29.3</v>
      </c>
      <c r="E160" s="44">
        <f>E161+E162+E163+E164+E165+E166+E167</f>
        <v>32.6</v>
      </c>
      <c r="F160" s="44">
        <f>F161+F162+F163+F164+F165+F166+F167</f>
        <v>77.400000000000006</v>
      </c>
      <c r="G160" s="44">
        <f>G161+G162+G163+G164+G165+G166+G167</f>
        <v>648.80000000000007</v>
      </c>
      <c r="H160" s="44">
        <f>H161+H162+H163+H164+H165+H166+H167</f>
        <v>39.799999999999997</v>
      </c>
    </row>
    <row r="161" spans="1:8" ht="20.399999999999999" x14ac:dyDescent="0.3">
      <c r="A161" s="45" t="s">
        <v>90</v>
      </c>
      <c r="B161" s="46" t="s">
        <v>91</v>
      </c>
      <c r="C161" s="47">
        <v>200</v>
      </c>
      <c r="D161" s="48">
        <v>1.2</v>
      </c>
      <c r="E161" s="48">
        <v>3.9</v>
      </c>
      <c r="F161" s="48">
        <v>4.9000000000000004</v>
      </c>
      <c r="G161" s="48">
        <v>61</v>
      </c>
      <c r="H161" s="48">
        <v>7.9</v>
      </c>
    </row>
    <row r="162" spans="1:8" x14ac:dyDescent="0.3">
      <c r="A162" s="45" t="s">
        <v>92</v>
      </c>
      <c r="B162" s="46" t="s">
        <v>93</v>
      </c>
      <c r="C162" s="47">
        <v>60</v>
      </c>
      <c r="D162" s="48">
        <v>0.8</v>
      </c>
      <c r="E162" s="48">
        <v>5.4</v>
      </c>
      <c r="F162" s="48">
        <v>3.4</v>
      </c>
      <c r="G162" s="48">
        <v>65.8</v>
      </c>
      <c r="H162" s="48">
        <v>1.4</v>
      </c>
    </row>
    <row r="163" spans="1:8" x14ac:dyDescent="0.3">
      <c r="A163" s="89" t="s">
        <v>237</v>
      </c>
      <c r="B163" s="46">
        <v>93</v>
      </c>
      <c r="C163" s="47">
        <v>80</v>
      </c>
      <c r="D163" s="48">
        <v>19.8</v>
      </c>
      <c r="E163" s="48">
        <v>13.7</v>
      </c>
      <c r="F163" s="48">
        <v>3.3</v>
      </c>
      <c r="G163" s="48">
        <v>147</v>
      </c>
      <c r="H163" s="48">
        <v>5.5</v>
      </c>
    </row>
    <row r="164" spans="1:8" x14ac:dyDescent="0.3">
      <c r="A164" s="89" t="s">
        <v>183</v>
      </c>
      <c r="B164" s="46">
        <v>373</v>
      </c>
      <c r="C164" s="47">
        <v>25</v>
      </c>
      <c r="D164" s="48"/>
      <c r="E164" s="48">
        <v>1</v>
      </c>
      <c r="F164" s="48">
        <v>2</v>
      </c>
      <c r="G164" s="48">
        <v>15</v>
      </c>
      <c r="H164" s="48"/>
    </row>
    <row r="165" spans="1:8" x14ac:dyDescent="0.3">
      <c r="A165" s="89" t="s">
        <v>191</v>
      </c>
      <c r="B165" s="46">
        <v>29</v>
      </c>
      <c r="C165" s="47">
        <v>150</v>
      </c>
      <c r="D165" s="48">
        <v>3</v>
      </c>
      <c r="E165" s="48">
        <v>8</v>
      </c>
      <c r="F165" s="48">
        <v>21</v>
      </c>
      <c r="G165" s="48">
        <v>167</v>
      </c>
      <c r="H165" s="48">
        <v>25</v>
      </c>
    </row>
    <row r="166" spans="1:8" x14ac:dyDescent="0.3">
      <c r="A166" s="45" t="s">
        <v>38</v>
      </c>
      <c r="B166" s="46" t="s">
        <v>39</v>
      </c>
      <c r="C166" s="47">
        <v>180</v>
      </c>
      <c r="D166" s="48">
        <v>1.2</v>
      </c>
      <c r="E166" s="51"/>
      <c r="F166" s="48">
        <v>26.1</v>
      </c>
      <c r="G166" s="48">
        <v>110.3</v>
      </c>
      <c r="H166" s="51"/>
    </row>
    <row r="167" spans="1:8" x14ac:dyDescent="0.3">
      <c r="A167" s="45" t="s">
        <v>17</v>
      </c>
      <c r="B167" s="46" t="s">
        <v>18</v>
      </c>
      <c r="C167" s="47">
        <v>50</v>
      </c>
      <c r="D167" s="48">
        <v>3.3</v>
      </c>
      <c r="E167" s="48">
        <v>0.6</v>
      </c>
      <c r="F167" s="48">
        <v>16.7</v>
      </c>
      <c r="G167" s="48">
        <v>82.7</v>
      </c>
      <c r="H167" s="51"/>
    </row>
    <row r="168" spans="1:8" x14ac:dyDescent="0.3">
      <c r="A168" s="73" t="s">
        <v>19</v>
      </c>
      <c r="B168" s="73"/>
      <c r="C168" s="43">
        <v>260</v>
      </c>
      <c r="D168" s="44">
        <f>D169+D170</f>
        <v>9.4</v>
      </c>
      <c r="E168" s="44">
        <f>E169+E170</f>
        <v>3.3000000000000003</v>
      </c>
      <c r="F168" s="44">
        <f>F169+F170</f>
        <v>33.1</v>
      </c>
      <c r="G168" s="44">
        <f>G169+G170</f>
        <v>288</v>
      </c>
      <c r="H168" s="44">
        <v>1.4</v>
      </c>
    </row>
    <row r="169" spans="1:8" x14ac:dyDescent="0.3">
      <c r="A169" s="89" t="s">
        <v>40</v>
      </c>
      <c r="B169" s="46">
        <v>457</v>
      </c>
      <c r="C169" s="47">
        <v>60</v>
      </c>
      <c r="D169" s="48">
        <v>3.4</v>
      </c>
      <c r="E169" s="48">
        <v>3.2</v>
      </c>
      <c r="F169" s="48">
        <v>23.1</v>
      </c>
      <c r="G169" s="48">
        <v>208</v>
      </c>
      <c r="H169" s="51"/>
    </row>
    <row r="170" spans="1:8" x14ac:dyDescent="0.3">
      <c r="A170" s="45" t="s">
        <v>173</v>
      </c>
      <c r="B170" s="46" t="s">
        <v>41</v>
      </c>
      <c r="C170" s="47">
        <v>200</v>
      </c>
      <c r="D170" s="48">
        <v>6</v>
      </c>
      <c r="E170" s="48">
        <v>0.1</v>
      </c>
      <c r="F170" s="48">
        <v>10</v>
      </c>
      <c r="G170" s="48">
        <v>80</v>
      </c>
      <c r="H170" s="48">
        <v>1.4</v>
      </c>
    </row>
    <row r="171" spans="1:8" x14ac:dyDescent="0.3">
      <c r="A171" s="73" t="s">
        <v>23</v>
      </c>
      <c r="B171" s="73"/>
      <c r="C171" s="43">
        <f>C172+C173+C174</f>
        <v>390</v>
      </c>
      <c r="D171" s="44">
        <f>D172+D173+D174</f>
        <v>20.3</v>
      </c>
      <c r="E171" s="44">
        <f>E172+E173+E174</f>
        <v>15.4</v>
      </c>
      <c r="F171" s="44">
        <f>F172+F173+F174</f>
        <v>46.6</v>
      </c>
      <c r="G171" s="44">
        <f>G172+G173+G174</f>
        <v>395.70000000000005</v>
      </c>
      <c r="H171" s="44">
        <f>H172+H173+H174</f>
        <v>3</v>
      </c>
    </row>
    <row r="172" spans="1:8" x14ac:dyDescent="0.3">
      <c r="A172" s="89" t="s">
        <v>238</v>
      </c>
      <c r="B172" s="46">
        <v>254</v>
      </c>
      <c r="C172" s="47">
        <v>150</v>
      </c>
      <c r="D172" s="48">
        <v>17</v>
      </c>
      <c r="E172" s="48">
        <v>15</v>
      </c>
      <c r="F172" s="48">
        <v>18</v>
      </c>
      <c r="G172" s="48">
        <v>273</v>
      </c>
      <c r="H172" s="48">
        <v>3</v>
      </c>
    </row>
    <row r="173" spans="1:8" x14ac:dyDescent="0.3">
      <c r="A173" s="45" t="s">
        <v>9</v>
      </c>
      <c r="B173" s="46" t="s">
        <v>10</v>
      </c>
      <c r="C173" s="47">
        <v>200</v>
      </c>
      <c r="D173" s="48">
        <v>0.1</v>
      </c>
      <c r="E173" s="48">
        <v>0</v>
      </c>
      <c r="F173" s="48">
        <v>9.3000000000000007</v>
      </c>
      <c r="G173" s="48">
        <v>37.299999999999997</v>
      </c>
      <c r="H173" s="48">
        <v>0</v>
      </c>
    </row>
    <row r="174" spans="1:8" x14ac:dyDescent="0.3">
      <c r="A174" s="45" t="s">
        <v>26</v>
      </c>
      <c r="B174" s="46" t="s">
        <v>27</v>
      </c>
      <c r="C174" s="47">
        <v>40</v>
      </c>
      <c r="D174" s="48">
        <v>3.2</v>
      </c>
      <c r="E174" s="48">
        <v>0.4</v>
      </c>
      <c r="F174" s="48">
        <v>19.3</v>
      </c>
      <c r="G174" s="48">
        <v>85.4</v>
      </c>
      <c r="H174" s="51"/>
    </row>
    <row r="175" spans="1:8" x14ac:dyDescent="0.3">
      <c r="A175" s="74" t="s">
        <v>95</v>
      </c>
      <c r="B175" s="74"/>
      <c r="C175" s="40">
        <f>C176+C182+C184+C190+C193</f>
        <v>1920</v>
      </c>
      <c r="D175" s="41">
        <f>D176+D182+D184+D190+D193</f>
        <v>64.099999999999994</v>
      </c>
      <c r="E175" s="41">
        <f>E176+E184+E182+E190+E193</f>
        <v>84.800000000000011</v>
      </c>
      <c r="F175" s="41">
        <f>F176+F182+F184+F190+F193</f>
        <v>206.70000000000002</v>
      </c>
      <c r="G175" s="42">
        <f>G176+G182+G184+G190+G193</f>
        <v>2074.6000000000004</v>
      </c>
      <c r="H175" s="41">
        <f>H176+H182+H184+H190+H193</f>
        <v>134</v>
      </c>
    </row>
    <row r="176" spans="1:8" x14ac:dyDescent="0.3">
      <c r="A176" s="73" t="s">
        <v>5</v>
      </c>
      <c r="B176" s="73"/>
      <c r="C176" s="43">
        <f>C177+C179+C181</f>
        <v>410</v>
      </c>
      <c r="D176" s="44">
        <f>D177+D179+D181</f>
        <v>9.1</v>
      </c>
      <c r="E176" s="44">
        <f>E177+E179+E181</f>
        <v>8.8000000000000007</v>
      </c>
      <c r="F176" s="44">
        <f>F177+F179+F181</f>
        <v>49.099999999999994</v>
      </c>
      <c r="G176" s="44">
        <f>G177+G179+G181</f>
        <v>341.3</v>
      </c>
      <c r="H176" s="44">
        <f>H177+H179+H181</f>
        <v>2.02</v>
      </c>
    </row>
    <row r="177" spans="1:8" x14ac:dyDescent="0.3">
      <c r="A177" s="45" t="s">
        <v>29</v>
      </c>
      <c r="B177" s="46" t="s">
        <v>30</v>
      </c>
      <c r="C177" s="47">
        <v>30</v>
      </c>
      <c r="D177" s="48">
        <v>2</v>
      </c>
      <c r="E177" s="48">
        <v>3.8</v>
      </c>
      <c r="F177" s="48">
        <v>11.8</v>
      </c>
      <c r="G177" s="48">
        <v>90.3</v>
      </c>
      <c r="H177" s="51"/>
    </row>
    <row r="178" spans="1:8" x14ac:dyDescent="0.3">
      <c r="A178" s="75" t="s">
        <v>177</v>
      </c>
      <c r="B178" s="75"/>
      <c r="C178" s="49"/>
      <c r="D178" s="49"/>
      <c r="E178" s="49"/>
      <c r="F178" s="49"/>
      <c r="G178" s="49"/>
      <c r="H178" s="49"/>
    </row>
    <row r="179" spans="1:8" x14ac:dyDescent="0.3">
      <c r="A179" s="89" t="s">
        <v>239</v>
      </c>
      <c r="B179" s="46">
        <v>0.08</v>
      </c>
      <c r="C179" s="47">
        <v>180</v>
      </c>
      <c r="D179" s="48">
        <v>7</v>
      </c>
      <c r="E179" s="48">
        <v>5</v>
      </c>
      <c r="F179" s="48">
        <v>28</v>
      </c>
      <c r="G179" s="48">
        <v>214</v>
      </c>
      <c r="H179" s="48">
        <v>2</v>
      </c>
    </row>
    <row r="180" spans="1:8" x14ac:dyDescent="0.3">
      <c r="A180" s="75" t="s">
        <v>184</v>
      </c>
      <c r="B180" s="75"/>
      <c r="C180" s="49"/>
      <c r="D180" s="49"/>
      <c r="E180" s="49"/>
      <c r="F180" s="49"/>
      <c r="G180" s="49"/>
      <c r="H180" s="49"/>
    </row>
    <row r="181" spans="1:8" x14ac:dyDescent="0.3">
      <c r="A181" s="89" t="s">
        <v>9</v>
      </c>
      <c r="B181" s="46">
        <v>392</v>
      </c>
      <c r="C181" s="47">
        <v>200</v>
      </c>
      <c r="D181" s="48">
        <v>0.1</v>
      </c>
      <c r="E181" s="48"/>
      <c r="F181" s="48">
        <v>9.3000000000000007</v>
      </c>
      <c r="G181" s="48">
        <v>37</v>
      </c>
      <c r="H181" s="48">
        <v>0.02</v>
      </c>
    </row>
    <row r="182" spans="1:8" x14ac:dyDescent="0.3">
      <c r="A182" s="73" t="s">
        <v>11</v>
      </c>
      <c r="B182" s="73"/>
      <c r="C182" s="43">
        <v>200</v>
      </c>
      <c r="D182" s="44">
        <v>1</v>
      </c>
      <c r="E182" s="50"/>
      <c r="F182" s="44">
        <v>20.2</v>
      </c>
      <c r="G182" s="44">
        <v>170</v>
      </c>
      <c r="H182" s="44">
        <v>4</v>
      </c>
    </row>
    <row r="183" spans="1:8" x14ac:dyDescent="0.3">
      <c r="A183" s="45" t="s">
        <v>12</v>
      </c>
      <c r="B183" s="46" t="s">
        <v>13</v>
      </c>
      <c r="C183" s="47">
        <v>200</v>
      </c>
      <c r="D183" s="48">
        <v>1</v>
      </c>
      <c r="E183" s="51"/>
      <c r="F183" s="48">
        <v>20.2</v>
      </c>
      <c r="G183" s="48">
        <v>170</v>
      </c>
      <c r="H183" s="48">
        <v>4</v>
      </c>
    </row>
    <row r="184" spans="1:8" x14ac:dyDescent="0.3">
      <c r="A184" s="73" t="s">
        <v>14</v>
      </c>
      <c r="B184" s="73"/>
      <c r="C184" s="43">
        <f>C185+C186+C187+C188+C189</f>
        <v>650</v>
      </c>
      <c r="D184" s="44">
        <f>D185+D186+D187+D188+D189</f>
        <v>29.400000000000002</v>
      </c>
      <c r="E184" s="44">
        <f>E185+E186+E187+E188+E189</f>
        <v>52.9</v>
      </c>
      <c r="F184" s="44">
        <f>F185+F186+F187+F188+F189</f>
        <v>64.100000000000009</v>
      </c>
      <c r="G184" s="44">
        <f>G185+G186+G187+G188+G189</f>
        <v>863.30000000000007</v>
      </c>
      <c r="H184" s="44">
        <f>H185+H186+H187+H188+H189</f>
        <v>120.2</v>
      </c>
    </row>
    <row r="185" spans="1:8" x14ac:dyDescent="0.3">
      <c r="A185" s="45" t="s">
        <v>97</v>
      </c>
      <c r="B185" s="46" t="s">
        <v>98</v>
      </c>
      <c r="C185" s="47">
        <v>200</v>
      </c>
      <c r="D185" s="48">
        <v>6</v>
      </c>
      <c r="E185" s="48">
        <v>4.7</v>
      </c>
      <c r="F185" s="48">
        <v>10.4</v>
      </c>
      <c r="G185" s="48">
        <v>114.3</v>
      </c>
      <c r="H185" s="48">
        <v>4.3</v>
      </c>
    </row>
    <row r="186" spans="1:8" x14ac:dyDescent="0.3">
      <c r="A186" s="45" t="s">
        <v>99</v>
      </c>
      <c r="B186" s="46" t="s">
        <v>100</v>
      </c>
      <c r="C186" s="47">
        <v>160</v>
      </c>
      <c r="D186" s="48">
        <v>18.600000000000001</v>
      </c>
      <c r="E186" s="48">
        <v>44.8</v>
      </c>
      <c r="F186" s="48">
        <v>11.1</v>
      </c>
      <c r="G186" s="48">
        <v>522.9</v>
      </c>
      <c r="H186" s="48">
        <v>18.899999999999999</v>
      </c>
    </row>
    <row r="187" spans="1:8" x14ac:dyDescent="0.3">
      <c r="A187" s="45" t="s">
        <v>101</v>
      </c>
      <c r="B187" s="46" t="s">
        <v>102</v>
      </c>
      <c r="C187" s="47">
        <v>60</v>
      </c>
      <c r="D187" s="48">
        <v>0.9</v>
      </c>
      <c r="E187" s="48">
        <v>2.5</v>
      </c>
      <c r="F187" s="48">
        <v>8.8000000000000007</v>
      </c>
      <c r="G187" s="48">
        <v>70.2</v>
      </c>
      <c r="H187" s="48">
        <v>7</v>
      </c>
    </row>
    <row r="188" spans="1:8" x14ac:dyDescent="0.3">
      <c r="A188" s="45" t="s">
        <v>103</v>
      </c>
      <c r="B188" s="46" t="s">
        <v>104</v>
      </c>
      <c r="C188" s="47">
        <v>180</v>
      </c>
      <c r="D188" s="48">
        <v>0.6</v>
      </c>
      <c r="E188" s="48">
        <v>0.3</v>
      </c>
      <c r="F188" s="48">
        <v>17.100000000000001</v>
      </c>
      <c r="G188" s="48">
        <v>73.2</v>
      </c>
      <c r="H188" s="48">
        <v>90</v>
      </c>
    </row>
    <row r="189" spans="1:8" x14ac:dyDescent="0.3">
      <c r="A189" s="45" t="s">
        <v>17</v>
      </c>
      <c r="B189" s="46" t="s">
        <v>18</v>
      </c>
      <c r="C189" s="47">
        <v>50</v>
      </c>
      <c r="D189" s="48">
        <v>3.3</v>
      </c>
      <c r="E189" s="48">
        <v>0.6</v>
      </c>
      <c r="F189" s="48">
        <v>16.7</v>
      </c>
      <c r="G189" s="48">
        <v>82.7</v>
      </c>
      <c r="H189" s="51"/>
    </row>
    <row r="190" spans="1:8" x14ac:dyDescent="0.3">
      <c r="A190" s="73" t="s">
        <v>19</v>
      </c>
      <c r="B190" s="73"/>
      <c r="C190" s="43">
        <f>C192+C191</f>
        <v>240</v>
      </c>
      <c r="D190" s="44">
        <f>D191+D192</f>
        <v>6.5</v>
      </c>
      <c r="E190" s="44">
        <f>E191+E192</f>
        <v>12.4</v>
      </c>
      <c r="F190" s="44">
        <f>F191+F192</f>
        <v>18.3</v>
      </c>
      <c r="G190" s="44">
        <f>G191+G192</f>
        <v>385</v>
      </c>
      <c r="H190" s="44">
        <v>2.6</v>
      </c>
    </row>
    <row r="191" spans="1:8" x14ac:dyDescent="0.3">
      <c r="A191" s="89" t="s">
        <v>240</v>
      </c>
      <c r="B191" s="90" t="s">
        <v>212</v>
      </c>
      <c r="C191" s="47">
        <v>40</v>
      </c>
      <c r="D191" s="48">
        <v>0.7</v>
      </c>
      <c r="E191" s="48">
        <v>6</v>
      </c>
      <c r="F191" s="48">
        <v>8.9</v>
      </c>
      <c r="G191" s="48">
        <v>265</v>
      </c>
      <c r="H191" s="48"/>
    </row>
    <row r="192" spans="1:8" x14ac:dyDescent="0.3">
      <c r="A192" s="45" t="s">
        <v>22</v>
      </c>
      <c r="B192" s="46" t="s">
        <v>21</v>
      </c>
      <c r="C192" s="47">
        <v>200</v>
      </c>
      <c r="D192" s="48">
        <v>5.8</v>
      </c>
      <c r="E192" s="48">
        <v>6.4</v>
      </c>
      <c r="F192" s="48">
        <v>9.4</v>
      </c>
      <c r="G192" s="48">
        <v>120</v>
      </c>
      <c r="H192" s="48">
        <v>2.6</v>
      </c>
    </row>
    <row r="193" spans="1:8" x14ac:dyDescent="0.3">
      <c r="A193" s="73" t="s">
        <v>23</v>
      </c>
      <c r="B193" s="73"/>
      <c r="C193" s="43">
        <f>C194+C195+C196</f>
        <v>420</v>
      </c>
      <c r="D193" s="44">
        <f>D194+D195+D196</f>
        <v>18.100000000000001</v>
      </c>
      <c r="E193" s="44">
        <f>E194+E195+E196</f>
        <v>10.700000000000001</v>
      </c>
      <c r="F193" s="44">
        <f>F194+F195+F196</f>
        <v>55</v>
      </c>
      <c r="G193" s="44">
        <f>G194+G195+G196</f>
        <v>315</v>
      </c>
      <c r="H193" s="44">
        <f>H194+H195+H196</f>
        <v>5.18</v>
      </c>
    </row>
    <row r="194" spans="1:8" x14ac:dyDescent="0.3">
      <c r="A194" s="45" t="s">
        <v>174</v>
      </c>
      <c r="B194" s="46" t="s">
        <v>105</v>
      </c>
      <c r="C194" s="47">
        <v>180</v>
      </c>
      <c r="D194" s="48">
        <v>11.4</v>
      </c>
      <c r="E194" s="48">
        <v>7.2</v>
      </c>
      <c r="F194" s="48">
        <v>20.6</v>
      </c>
      <c r="G194" s="48">
        <v>192.6</v>
      </c>
      <c r="H194" s="48">
        <v>3.6</v>
      </c>
    </row>
    <row r="195" spans="1:8" x14ac:dyDescent="0.3">
      <c r="A195" s="89" t="s">
        <v>241</v>
      </c>
      <c r="B195" s="46">
        <v>394</v>
      </c>
      <c r="C195" s="47">
        <v>200</v>
      </c>
      <c r="D195" s="48">
        <v>3.5</v>
      </c>
      <c r="E195" s="48">
        <v>3.1</v>
      </c>
      <c r="F195" s="48">
        <v>15.1</v>
      </c>
      <c r="G195" s="48">
        <v>37</v>
      </c>
      <c r="H195" s="48">
        <v>1.58</v>
      </c>
    </row>
    <row r="196" spans="1:8" x14ac:dyDescent="0.3">
      <c r="A196" s="45" t="s">
        <v>26</v>
      </c>
      <c r="B196" s="90" t="s">
        <v>27</v>
      </c>
      <c r="C196" s="47">
        <v>40</v>
      </c>
      <c r="D196" s="48">
        <v>3.2</v>
      </c>
      <c r="E196" s="48">
        <v>0.4</v>
      </c>
      <c r="F196" s="48">
        <v>19.3</v>
      </c>
      <c r="G196" s="48">
        <v>85.4</v>
      </c>
      <c r="H196" s="51"/>
    </row>
    <row r="197" spans="1:8" x14ac:dyDescent="0.3">
      <c r="A197" s="74" t="s">
        <v>106</v>
      </c>
      <c r="B197" s="74"/>
      <c r="C197" s="40">
        <f>C198+C203+C205+C211+C214</f>
        <v>2050</v>
      </c>
      <c r="D197" s="41">
        <f>D198+D203+D205+D211+D214</f>
        <v>80.600000000000009</v>
      </c>
      <c r="E197" s="41">
        <f>E198+E203+E205+E211+E214</f>
        <v>86.800000000000011</v>
      </c>
      <c r="F197" s="41">
        <f>F198+F203+F205+F211+F214</f>
        <v>238.3</v>
      </c>
      <c r="G197" s="42">
        <f>G198+G203+G205+G211+G214</f>
        <v>2071.8000000000002</v>
      </c>
      <c r="H197" s="41">
        <f>H198+H203+H205+H211+H214</f>
        <v>32.18</v>
      </c>
    </row>
    <row r="198" spans="1:8" x14ac:dyDescent="0.3">
      <c r="A198" s="73" t="s">
        <v>5</v>
      </c>
      <c r="B198" s="73"/>
      <c r="C198" s="43">
        <f>C199+C200+C201+C202</f>
        <v>440</v>
      </c>
      <c r="D198" s="44">
        <f>D199+D200+D201+D202</f>
        <v>12.6</v>
      </c>
      <c r="E198" s="44">
        <f>E199+E200+E201+E202</f>
        <v>16.900000000000002</v>
      </c>
      <c r="F198" s="44">
        <f>F199+F200+F201+F202</f>
        <v>76.899999999999991</v>
      </c>
      <c r="G198" s="44">
        <f>G199+G200+G201+G202</f>
        <v>504.7</v>
      </c>
      <c r="H198" s="44">
        <f>H199+H200+H201+H202</f>
        <v>3.7</v>
      </c>
    </row>
    <row r="199" spans="1:8" ht="20.399999999999999" x14ac:dyDescent="0.3">
      <c r="A199" s="89" t="s">
        <v>242</v>
      </c>
      <c r="B199" s="46">
        <v>76</v>
      </c>
      <c r="C199" s="47">
        <v>180</v>
      </c>
      <c r="D199" s="48">
        <v>7</v>
      </c>
      <c r="E199" s="48">
        <v>10</v>
      </c>
      <c r="F199" s="48">
        <v>37</v>
      </c>
      <c r="G199" s="48">
        <v>262</v>
      </c>
      <c r="H199" s="48">
        <v>2</v>
      </c>
    </row>
    <row r="200" spans="1:8" x14ac:dyDescent="0.3">
      <c r="A200" s="89" t="s">
        <v>209</v>
      </c>
      <c r="B200" s="90" t="s">
        <v>212</v>
      </c>
      <c r="C200" s="47">
        <v>20</v>
      </c>
      <c r="D200" s="48">
        <v>0.1</v>
      </c>
      <c r="E200" s="48"/>
      <c r="F200" s="48">
        <v>13</v>
      </c>
      <c r="G200" s="48">
        <v>50</v>
      </c>
      <c r="H200" s="48">
        <v>0.1</v>
      </c>
    </row>
    <row r="201" spans="1:8" x14ac:dyDescent="0.3">
      <c r="A201" s="89" t="s">
        <v>207</v>
      </c>
      <c r="B201" s="88">
        <v>41275</v>
      </c>
      <c r="C201" s="47">
        <v>40</v>
      </c>
      <c r="D201" s="48">
        <v>2</v>
      </c>
      <c r="E201" s="48">
        <v>3.8</v>
      </c>
      <c r="F201" s="48">
        <v>11.8</v>
      </c>
      <c r="G201" s="48">
        <v>90</v>
      </c>
      <c r="H201" s="48"/>
    </row>
    <row r="202" spans="1:8" x14ac:dyDescent="0.3">
      <c r="A202" s="89" t="s">
        <v>193</v>
      </c>
      <c r="B202" s="46" t="s">
        <v>44</v>
      </c>
      <c r="C202" s="47">
        <v>200</v>
      </c>
      <c r="D202" s="48">
        <v>3.5</v>
      </c>
      <c r="E202" s="48">
        <v>3.1</v>
      </c>
      <c r="F202" s="48">
        <v>15.1</v>
      </c>
      <c r="G202" s="48">
        <v>102.7</v>
      </c>
      <c r="H202" s="48">
        <v>1.6</v>
      </c>
    </row>
    <row r="203" spans="1:8" x14ac:dyDescent="0.3">
      <c r="A203" s="73" t="s">
        <v>11</v>
      </c>
      <c r="B203" s="73"/>
      <c r="C203" s="43">
        <v>200</v>
      </c>
      <c r="D203" s="44">
        <v>0.6</v>
      </c>
      <c r="E203" s="44">
        <v>0.6</v>
      </c>
      <c r="F203" s="44">
        <v>15.7</v>
      </c>
      <c r="G203" s="44">
        <v>100</v>
      </c>
      <c r="H203" s="44">
        <v>16</v>
      </c>
    </row>
    <row r="204" spans="1:8" x14ac:dyDescent="0.3">
      <c r="A204" s="45" t="s">
        <v>33</v>
      </c>
      <c r="B204" s="46" t="s">
        <v>59</v>
      </c>
      <c r="C204" s="47">
        <v>200</v>
      </c>
      <c r="D204" s="48">
        <v>0.6</v>
      </c>
      <c r="E204" s="48">
        <v>0.6</v>
      </c>
      <c r="F204" s="48">
        <v>15.7</v>
      </c>
      <c r="G204" s="48">
        <v>100</v>
      </c>
      <c r="H204" s="48">
        <v>16</v>
      </c>
    </row>
    <row r="205" spans="1:8" x14ac:dyDescent="0.3">
      <c r="A205" s="73" t="s">
        <v>14</v>
      </c>
      <c r="B205" s="73"/>
      <c r="C205" s="43">
        <f>C206+C207+C208+C209+C210</f>
        <v>670</v>
      </c>
      <c r="D205" s="44">
        <f>D206+D207+D208+D209+D210</f>
        <v>27.200000000000003</v>
      </c>
      <c r="E205" s="44">
        <f>E206+E207+E208+E209+E210</f>
        <v>17.600000000000001</v>
      </c>
      <c r="F205" s="44">
        <f>F206+F207+F208+F209+F210</f>
        <v>80.7</v>
      </c>
      <c r="G205" s="44">
        <f>G206+G207+G208+G209+G210</f>
        <v>609.40000000000009</v>
      </c>
      <c r="H205" s="44">
        <f>H206+H207+H208+H209+H210</f>
        <v>7.28</v>
      </c>
    </row>
    <row r="206" spans="1:8" x14ac:dyDescent="0.3">
      <c r="A206" s="45" t="s">
        <v>107</v>
      </c>
      <c r="B206" s="46" t="s">
        <v>108</v>
      </c>
      <c r="C206" s="47">
        <v>200</v>
      </c>
      <c r="D206" s="48">
        <v>1.8</v>
      </c>
      <c r="E206" s="48">
        <v>1.2</v>
      </c>
      <c r="F206" s="48">
        <v>14.2</v>
      </c>
      <c r="G206" s="48">
        <v>66</v>
      </c>
      <c r="H206" s="48">
        <v>2.4</v>
      </c>
    </row>
    <row r="207" spans="1:8" x14ac:dyDescent="0.3">
      <c r="A207" s="45" t="s">
        <v>109</v>
      </c>
      <c r="B207" s="46" t="s">
        <v>110</v>
      </c>
      <c r="C207" s="47">
        <v>60</v>
      </c>
      <c r="D207" s="48">
        <v>0.5</v>
      </c>
      <c r="E207" s="48">
        <v>0.1</v>
      </c>
      <c r="F207" s="48">
        <v>1.4</v>
      </c>
      <c r="G207" s="48">
        <v>8</v>
      </c>
      <c r="H207" s="48">
        <v>3</v>
      </c>
    </row>
    <row r="208" spans="1:8" x14ac:dyDescent="0.3">
      <c r="A208" s="45" t="s">
        <v>111</v>
      </c>
      <c r="B208" s="46" t="s">
        <v>112</v>
      </c>
      <c r="C208" s="47">
        <v>160</v>
      </c>
      <c r="D208" s="48">
        <v>21.3</v>
      </c>
      <c r="E208" s="48">
        <v>15.5</v>
      </c>
      <c r="F208" s="48">
        <v>26.5</v>
      </c>
      <c r="G208" s="48">
        <v>361.7</v>
      </c>
      <c r="H208" s="48">
        <v>1.6</v>
      </c>
    </row>
    <row r="209" spans="1:8" x14ac:dyDescent="0.3">
      <c r="A209" s="89" t="s">
        <v>53</v>
      </c>
      <c r="B209" s="46">
        <v>403</v>
      </c>
      <c r="C209" s="47">
        <v>200</v>
      </c>
      <c r="D209" s="48">
        <v>0.3</v>
      </c>
      <c r="E209" s="51">
        <v>0.2</v>
      </c>
      <c r="F209" s="48">
        <v>21.9</v>
      </c>
      <c r="G209" s="48">
        <v>91</v>
      </c>
      <c r="H209" s="51">
        <v>0.28000000000000003</v>
      </c>
    </row>
    <row r="210" spans="1:8" x14ac:dyDescent="0.3">
      <c r="A210" s="45" t="s">
        <v>17</v>
      </c>
      <c r="B210" s="46" t="s">
        <v>18</v>
      </c>
      <c r="C210" s="47">
        <v>50</v>
      </c>
      <c r="D210" s="48">
        <v>3.3</v>
      </c>
      <c r="E210" s="48">
        <v>0.6</v>
      </c>
      <c r="F210" s="48">
        <v>16.7</v>
      </c>
      <c r="G210" s="48">
        <v>82.7</v>
      </c>
      <c r="H210" s="51"/>
    </row>
    <row r="211" spans="1:8" x14ac:dyDescent="0.3">
      <c r="A211" s="73" t="s">
        <v>19</v>
      </c>
      <c r="B211" s="73"/>
      <c r="C211" s="43">
        <v>260</v>
      </c>
      <c r="D211" s="44">
        <f>D212+D213</f>
        <v>13.8</v>
      </c>
      <c r="E211" s="44">
        <f>E212+E213</f>
        <v>13</v>
      </c>
      <c r="F211" s="44">
        <f>F212+F213</f>
        <v>28.8</v>
      </c>
      <c r="G211" s="44">
        <f>G212+G213</f>
        <v>263</v>
      </c>
      <c r="H211" s="44">
        <v>0</v>
      </c>
    </row>
    <row r="212" spans="1:8" x14ac:dyDescent="0.3">
      <c r="A212" s="89" t="s">
        <v>243</v>
      </c>
      <c r="B212" s="46">
        <v>142</v>
      </c>
      <c r="C212" s="47">
        <v>60</v>
      </c>
      <c r="D212" s="48">
        <v>8</v>
      </c>
      <c r="E212" s="48">
        <v>8</v>
      </c>
      <c r="F212" s="48">
        <v>21</v>
      </c>
      <c r="G212" s="48">
        <v>183</v>
      </c>
      <c r="H212" s="48">
        <v>0</v>
      </c>
    </row>
    <row r="213" spans="1:8" x14ac:dyDescent="0.3">
      <c r="A213" s="45" t="s">
        <v>63</v>
      </c>
      <c r="B213" s="46" t="s">
        <v>21</v>
      </c>
      <c r="C213" s="47">
        <v>200</v>
      </c>
      <c r="D213" s="48">
        <v>5.8</v>
      </c>
      <c r="E213" s="48">
        <v>5</v>
      </c>
      <c r="F213" s="48">
        <v>7.8</v>
      </c>
      <c r="G213" s="48">
        <v>80</v>
      </c>
      <c r="H213" s="51"/>
    </row>
    <row r="214" spans="1:8" x14ac:dyDescent="0.3">
      <c r="A214" s="73" t="s">
        <v>23</v>
      </c>
      <c r="B214" s="73"/>
      <c r="C214" s="43">
        <f>C215+C216+C217+C218</f>
        <v>480</v>
      </c>
      <c r="D214" s="44">
        <f>D215+D216+D217+D218</f>
        <v>26.400000000000002</v>
      </c>
      <c r="E214" s="44">
        <f>E215+E216+E217+E218</f>
        <v>38.699999999999996</v>
      </c>
      <c r="F214" s="44">
        <f>F215+F216+F217+F218</f>
        <v>36.200000000000003</v>
      </c>
      <c r="G214" s="44">
        <f>G215+G216+G217+G218</f>
        <v>594.70000000000005</v>
      </c>
      <c r="H214" s="44">
        <f>H215+H216+H217+H218</f>
        <v>5.2</v>
      </c>
    </row>
    <row r="215" spans="1:8" x14ac:dyDescent="0.3">
      <c r="A215" s="89" t="s">
        <v>244</v>
      </c>
      <c r="B215" s="46">
        <v>230</v>
      </c>
      <c r="C215" s="47">
        <v>180</v>
      </c>
      <c r="D215" s="48">
        <v>22</v>
      </c>
      <c r="E215" s="48">
        <v>33</v>
      </c>
      <c r="F215" s="48">
        <v>3</v>
      </c>
      <c r="G215" s="48">
        <v>401</v>
      </c>
      <c r="H215" s="48">
        <v>1</v>
      </c>
    </row>
    <row r="216" spans="1:8" x14ac:dyDescent="0.3">
      <c r="A216" s="89" t="s">
        <v>245</v>
      </c>
      <c r="B216" s="90" t="s">
        <v>212</v>
      </c>
      <c r="C216" s="47">
        <v>60</v>
      </c>
      <c r="D216" s="48">
        <v>1.1000000000000001</v>
      </c>
      <c r="E216" s="48">
        <v>5.3</v>
      </c>
      <c r="F216" s="48">
        <v>4.5999999999999996</v>
      </c>
      <c r="G216" s="48">
        <v>71</v>
      </c>
      <c r="H216" s="48">
        <v>4.2</v>
      </c>
    </row>
    <row r="217" spans="1:8" x14ac:dyDescent="0.3">
      <c r="A217" s="45" t="s">
        <v>9</v>
      </c>
      <c r="B217" s="46" t="s">
        <v>10</v>
      </c>
      <c r="C217" s="47">
        <v>200</v>
      </c>
      <c r="D217" s="48">
        <v>0.1</v>
      </c>
      <c r="E217" s="48">
        <v>0</v>
      </c>
      <c r="F217" s="48">
        <v>9.3000000000000007</v>
      </c>
      <c r="G217" s="48">
        <v>37.299999999999997</v>
      </c>
      <c r="H217" s="48">
        <v>0</v>
      </c>
    </row>
    <row r="218" spans="1:8" x14ac:dyDescent="0.3">
      <c r="A218" s="45" t="s">
        <v>26</v>
      </c>
      <c r="B218" s="46" t="s">
        <v>27</v>
      </c>
      <c r="C218" s="47">
        <v>40</v>
      </c>
      <c r="D218" s="48">
        <v>3.2</v>
      </c>
      <c r="E218" s="48">
        <v>0.4</v>
      </c>
      <c r="F218" s="48">
        <v>19.3</v>
      </c>
      <c r="G218" s="48">
        <v>85.4</v>
      </c>
      <c r="H218" s="51"/>
    </row>
    <row r="219" spans="1:8" x14ac:dyDescent="0.3">
      <c r="A219" s="74" t="s">
        <v>113</v>
      </c>
      <c r="B219" s="74"/>
      <c r="C219" s="40">
        <v>1970</v>
      </c>
      <c r="D219" s="41">
        <v>51.2</v>
      </c>
      <c r="E219" s="41">
        <v>66.099999999999994</v>
      </c>
      <c r="F219" s="41">
        <v>270.60000000000002</v>
      </c>
      <c r="G219" s="42">
        <v>1893.9</v>
      </c>
      <c r="H219" s="41">
        <v>75.099999999999994</v>
      </c>
    </row>
    <row r="220" spans="1:8" x14ac:dyDescent="0.3">
      <c r="A220" s="73" t="s">
        <v>5</v>
      </c>
      <c r="B220" s="73"/>
      <c r="C220" s="43">
        <f>C221+C222+C223+C224</f>
        <v>425</v>
      </c>
      <c r="D220" s="44">
        <f>D221+D222+D223+D224</f>
        <v>19.400000000000002</v>
      </c>
      <c r="E220" s="44">
        <f>E221+E222+E224</f>
        <v>21.8</v>
      </c>
      <c r="F220" s="44">
        <f>F221+F222+F224</f>
        <v>83.7</v>
      </c>
      <c r="G220" s="44">
        <f>G221+G222+G224</f>
        <v>604</v>
      </c>
      <c r="H220" s="44">
        <f>H221+H222+H224</f>
        <v>1.2000000000000002</v>
      </c>
    </row>
    <row r="221" spans="1:8" ht="20.399999999999999" x14ac:dyDescent="0.3">
      <c r="A221" s="89" t="s">
        <v>58</v>
      </c>
      <c r="B221" s="92" t="s">
        <v>247</v>
      </c>
      <c r="C221" s="47">
        <v>180</v>
      </c>
      <c r="D221" s="48">
        <v>5.8</v>
      </c>
      <c r="E221" s="48">
        <v>6.7</v>
      </c>
      <c r="F221" s="48">
        <v>26.3</v>
      </c>
      <c r="G221" s="48">
        <v>182</v>
      </c>
      <c r="H221" s="48">
        <v>0.4</v>
      </c>
    </row>
    <row r="222" spans="1:8" x14ac:dyDescent="0.3">
      <c r="A222" s="89" t="s">
        <v>197</v>
      </c>
      <c r="B222" s="92" t="s">
        <v>199</v>
      </c>
      <c r="C222" s="47">
        <v>45</v>
      </c>
      <c r="D222" s="48">
        <v>11</v>
      </c>
      <c r="E222" s="48">
        <v>14.6</v>
      </c>
      <c r="F222" s="48">
        <v>31.4</v>
      </c>
      <c r="G222" s="48">
        <v>304</v>
      </c>
      <c r="H222" s="51">
        <v>0.2</v>
      </c>
    </row>
    <row r="223" spans="1:8" x14ac:dyDescent="0.3">
      <c r="A223" s="93" t="s">
        <v>246</v>
      </c>
      <c r="B223" s="75"/>
      <c r="C223" s="49"/>
      <c r="D223" s="49"/>
      <c r="E223" s="49"/>
      <c r="F223" s="49"/>
      <c r="G223" s="49"/>
      <c r="H223" s="49"/>
    </row>
    <row r="224" spans="1:8" x14ac:dyDescent="0.3">
      <c r="A224" s="89" t="s">
        <v>66</v>
      </c>
      <c r="B224" s="46">
        <v>387</v>
      </c>
      <c r="C224" s="47">
        <v>200</v>
      </c>
      <c r="D224" s="48">
        <v>2.6</v>
      </c>
      <c r="E224" s="48">
        <v>0.5</v>
      </c>
      <c r="F224" s="48">
        <v>26</v>
      </c>
      <c r="G224" s="48">
        <v>118</v>
      </c>
      <c r="H224" s="48">
        <v>0.6</v>
      </c>
    </row>
    <row r="225" spans="1:8" x14ac:dyDescent="0.3">
      <c r="A225" s="73" t="s">
        <v>11</v>
      </c>
      <c r="B225" s="73"/>
      <c r="C225" s="43">
        <v>200</v>
      </c>
      <c r="D225" s="44">
        <v>0.6</v>
      </c>
      <c r="E225" s="44">
        <v>0.6</v>
      </c>
      <c r="F225" s="44">
        <v>13.7</v>
      </c>
      <c r="G225" s="44">
        <v>170</v>
      </c>
      <c r="H225" s="44">
        <v>14</v>
      </c>
    </row>
    <row r="226" spans="1:8" x14ac:dyDescent="0.3">
      <c r="A226" s="89" t="s">
        <v>12</v>
      </c>
      <c r="B226" s="46">
        <v>368</v>
      </c>
      <c r="C226" s="47">
        <v>200</v>
      </c>
      <c r="D226" s="48">
        <v>0.6</v>
      </c>
      <c r="E226" s="48">
        <v>0.6</v>
      </c>
      <c r="F226" s="48">
        <v>13.7</v>
      </c>
      <c r="G226" s="48">
        <v>170</v>
      </c>
      <c r="H226" s="48">
        <v>14</v>
      </c>
    </row>
    <row r="227" spans="1:8" x14ac:dyDescent="0.3">
      <c r="A227" s="73" t="s">
        <v>14</v>
      </c>
      <c r="B227" s="73"/>
      <c r="C227" s="43">
        <f>C228+C229+C230+C231+C232+C233</f>
        <v>700</v>
      </c>
      <c r="D227" s="44">
        <f>D228+D229+D230+D231+D232+D233</f>
        <v>20.5</v>
      </c>
      <c r="E227" s="44">
        <f>E228+E229+E230+E231+E232+E233</f>
        <v>11.799999999999999</v>
      </c>
      <c r="F227" s="44">
        <f>F228+F229+F230+F231+F232+F233</f>
        <v>105</v>
      </c>
      <c r="G227" s="44">
        <f>G228+G229+G230+G231+G232+G233</f>
        <v>592.9</v>
      </c>
      <c r="H227" s="44">
        <f>H228+H229+H230+H231+H232+H233</f>
        <v>54.480000000000004</v>
      </c>
    </row>
    <row r="228" spans="1:8" x14ac:dyDescent="0.3">
      <c r="A228" s="45" t="s">
        <v>114</v>
      </c>
      <c r="B228" s="46" t="s">
        <v>115</v>
      </c>
      <c r="C228" s="47">
        <v>200</v>
      </c>
      <c r="D228" s="48">
        <v>1.8</v>
      </c>
      <c r="E228" s="48">
        <v>4.4000000000000004</v>
      </c>
      <c r="F228" s="48">
        <v>13.8</v>
      </c>
      <c r="G228" s="48">
        <v>92</v>
      </c>
      <c r="H228" s="48">
        <v>5.4</v>
      </c>
    </row>
    <row r="229" spans="1:8" x14ac:dyDescent="0.3">
      <c r="A229" s="89" t="s">
        <v>249</v>
      </c>
      <c r="B229" s="46">
        <v>15</v>
      </c>
      <c r="C229" s="47">
        <v>60</v>
      </c>
      <c r="D229" s="48">
        <v>0.9</v>
      </c>
      <c r="E229" s="48">
        <v>2.7</v>
      </c>
      <c r="F229" s="48">
        <v>6.5</v>
      </c>
      <c r="G229" s="48">
        <v>53</v>
      </c>
      <c r="H229" s="48">
        <v>3.78</v>
      </c>
    </row>
    <row r="230" spans="1:8" x14ac:dyDescent="0.3">
      <c r="A230" s="89" t="s">
        <v>228</v>
      </c>
      <c r="B230" s="46">
        <v>0.06</v>
      </c>
      <c r="C230" s="47">
        <v>130</v>
      </c>
      <c r="D230" s="48">
        <v>3</v>
      </c>
      <c r="E230" s="48"/>
      <c r="F230" s="48">
        <v>34</v>
      </c>
      <c r="G230" s="48">
        <v>155</v>
      </c>
      <c r="H230" s="48"/>
    </row>
    <row r="231" spans="1:8" x14ac:dyDescent="0.3">
      <c r="A231" s="89" t="s">
        <v>248</v>
      </c>
      <c r="B231" s="46" t="s">
        <v>117</v>
      </c>
      <c r="C231" s="47">
        <v>80</v>
      </c>
      <c r="D231" s="48">
        <v>11.1</v>
      </c>
      <c r="E231" s="48">
        <v>4.0999999999999996</v>
      </c>
      <c r="F231" s="48">
        <v>16</v>
      </c>
      <c r="G231" s="48">
        <v>145.4</v>
      </c>
      <c r="H231" s="48">
        <v>0.1</v>
      </c>
    </row>
    <row r="232" spans="1:8" x14ac:dyDescent="0.3">
      <c r="A232" s="45" t="s">
        <v>15</v>
      </c>
      <c r="B232" s="46" t="s">
        <v>16</v>
      </c>
      <c r="C232" s="47">
        <v>180</v>
      </c>
      <c r="D232" s="48">
        <v>0.4</v>
      </c>
      <c r="E232" s="51"/>
      <c r="F232" s="48">
        <v>18</v>
      </c>
      <c r="G232" s="48">
        <v>64.8</v>
      </c>
      <c r="H232" s="48">
        <v>45.2</v>
      </c>
    </row>
    <row r="233" spans="1:8" x14ac:dyDescent="0.3">
      <c r="A233" s="45" t="s">
        <v>17</v>
      </c>
      <c r="B233" s="46" t="s">
        <v>18</v>
      </c>
      <c r="C233" s="47">
        <v>50</v>
      </c>
      <c r="D233" s="48">
        <v>3.3</v>
      </c>
      <c r="E233" s="48">
        <v>0.6</v>
      </c>
      <c r="F233" s="48">
        <v>16.7</v>
      </c>
      <c r="G233" s="48">
        <v>82.7</v>
      </c>
      <c r="H233" s="51"/>
    </row>
    <row r="234" spans="1:8" x14ac:dyDescent="0.3">
      <c r="A234" s="73" t="s">
        <v>19</v>
      </c>
      <c r="B234" s="73"/>
      <c r="C234" s="43">
        <f>C235+C236</f>
        <v>260</v>
      </c>
      <c r="D234" s="44">
        <f>D235+D236</f>
        <v>11.8</v>
      </c>
      <c r="E234" s="44">
        <f>E235+E236</f>
        <v>9.4</v>
      </c>
      <c r="F234" s="44">
        <f>F235+F236</f>
        <v>40.4</v>
      </c>
      <c r="G234" s="44">
        <f>G235+G236</f>
        <v>291</v>
      </c>
      <c r="H234" s="44">
        <v>2.6</v>
      </c>
    </row>
    <row r="235" spans="1:8" x14ac:dyDescent="0.3">
      <c r="A235" s="89" t="s">
        <v>250</v>
      </c>
      <c r="B235" s="46">
        <v>473</v>
      </c>
      <c r="C235" s="47">
        <v>60</v>
      </c>
      <c r="D235" s="48">
        <v>6</v>
      </c>
      <c r="E235" s="48">
        <v>3</v>
      </c>
      <c r="F235" s="48">
        <v>31</v>
      </c>
      <c r="G235" s="48">
        <v>171</v>
      </c>
      <c r="H235" s="51"/>
    </row>
    <row r="236" spans="1:8" x14ac:dyDescent="0.3">
      <c r="A236" s="45" t="s">
        <v>22</v>
      </c>
      <c r="B236" s="46" t="s">
        <v>21</v>
      </c>
      <c r="C236" s="47">
        <v>200</v>
      </c>
      <c r="D236" s="48">
        <v>5.8</v>
      </c>
      <c r="E236" s="48">
        <v>6.4</v>
      </c>
      <c r="F236" s="48">
        <v>9.4</v>
      </c>
      <c r="G236" s="48">
        <v>120</v>
      </c>
      <c r="H236" s="48">
        <v>2.6</v>
      </c>
    </row>
    <row r="237" spans="1:8" x14ac:dyDescent="0.3">
      <c r="A237" s="73" t="s">
        <v>23</v>
      </c>
      <c r="B237" s="73"/>
      <c r="C237" s="43">
        <f>C238+C239+C240+C241</f>
        <v>470</v>
      </c>
      <c r="D237" s="44">
        <f>D238+D239+D240+D241</f>
        <v>17.7</v>
      </c>
      <c r="E237" s="44">
        <f>E238+E239+E240+E241</f>
        <v>14.4</v>
      </c>
      <c r="F237" s="44">
        <f>F238+F239+F240+F241</f>
        <v>66.5</v>
      </c>
      <c r="G237" s="44">
        <f>G238+G239+G240+G241</f>
        <v>452.4</v>
      </c>
      <c r="H237" s="44">
        <f>H238+H239+H240+H241</f>
        <v>1.1000000000000001</v>
      </c>
    </row>
    <row r="238" spans="1:8" x14ac:dyDescent="0.3">
      <c r="A238" s="89" t="s">
        <v>37</v>
      </c>
      <c r="B238" s="46">
        <v>297</v>
      </c>
      <c r="C238" s="47">
        <v>150</v>
      </c>
      <c r="D238" s="48">
        <v>5.8</v>
      </c>
      <c r="E238" s="48">
        <v>4.8</v>
      </c>
      <c r="F238" s="48">
        <v>26.3</v>
      </c>
      <c r="G238" s="48">
        <v>167</v>
      </c>
      <c r="H238" s="48"/>
    </row>
    <row r="239" spans="1:8" x14ac:dyDescent="0.3">
      <c r="A239" s="89" t="s">
        <v>251</v>
      </c>
      <c r="B239" s="46">
        <v>278</v>
      </c>
      <c r="C239" s="47">
        <v>80</v>
      </c>
      <c r="D239" s="48">
        <v>5.7</v>
      </c>
      <c r="E239" s="48">
        <v>6.4</v>
      </c>
      <c r="F239" s="48">
        <v>7.5</v>
      </c>
      <c r="G239" s="48">
        <v>110</v>
      </c>
      <c r="H239" s="48">
        <v>0.5</v>
      </c>
    </row>
    <row r="240" spans="1:8" x14ac:dyDescent="0.3">
      <c r="A240" s="89" t="s">
        <v>31</v>
      </c>
      <c r="B240" s="92" t="s">
        <v>227</v>
      </c>
      <c r="C240" s="47">
        <v>200</v>
      </c>
      <c r="D240" s="48">
        <v>3</v>
      </c>
      <c r="E240" s="48">
        <v>2.8</v>
      </c>
      <c r="F240" s="48">
        <v>13.4</v>
      </c>
      <c r="G240" s="48">
        <v>90</v>
      </c>
      <c r="H240" s="48">
        <v>0.6</v>
      </c>
    </row>
    <row r="241" spans="1:8" x14ac:dyDescent="0.3">
      <c r="A241" s="45" t="s">
        <v>26</v>
      </c>
      <c r="B241" s="46" t="s">
        <v>27</v>
      </c>
      <c r="C241" s="47">
        <v>40</v>
      </c>
      <c r="D241" s="48">
        <v>3.2</v>
      </c>
      <c r="E241" s="48">
        <v>0.4</v>
      </c>
      <c r="F241" s="48">
        <v>19.3</v>
      </c>
      <c r="G241" s="48">
        <v>85.4</v>
      </c>
      <c r="H241" s="51"/>
    </row>
    <row r="242" spans="1:8" x14ac:dyDescent="0.3">
      <c r="A242" s="37"/>
      <c r="B242" s="1"/>
      <c r="C242" s="1"/>
      <c r="D242" s="1"/>
      <c r="E242" s="1"/>
      <c r="F242" s="1"/>
      <c r="G242" s="1"/>
      <c r="H242" s="1"/>
    </row>
    <row r="243" spans="1:8" ht="21" x14ac:dyDescent="0.3">
      <c r="A243" s="53" t="s">
        <v>118</v>
      </c>
      <c r="B243" s="1"/>
      <c r="C243" s="1"/>
      <c r="D243" s="1"/>
      <c r="E243" s="1"/>
      <c r="F243" s="1"/>
      <c r="G243" s="1"/>
      <c r="H243" s="1"/>
    </row>
    <row r="244" spans="1:8" x14ac:dyDescent="0.3">
      <c r="A244" s="37"/>
      <c r="B244" s="1"/>
      <c r="C244" s="1"/>
      <c r="D244" s="1"/>
      <c r="E244" s="1"/>
      <c r="F244" s="1"/>
      <c r="G244" s="1"/>
      <c r="H244" s="1"/>
    </row>
    <row r="245" spans="1:8" ht="52.8" x14ac:dyDescent="0.3">
      <c r="A245" s="38" t="s">
        <v>119</v>
      </c>
      <c r="B245" s="38" t="s">
        <v>120</v>
      </c>
      <c r="C245" s="38" t="s">
        <v>121</v>
      </c>
      <c r="D245" s="38" t="s">
        <v>122</v>
      </c>
      <c r="E245" s="38" t="s">
        <v>123</v>
      </c>
      <c r="F245" s="1"/>
      <c r="G245" s="1"/>
      <c r="H245" s="1"/>
    </row>
    <row r="246" spans="1:8" x14ac:dyDescent="0.3">
      <c r="A246" s="54">
        <v>66</v>
      </c>
      <c r="B246" s="55">
        <v>75.900000000000006</v>
      </c>
      <c r="C246" s="55">
        <v>258.8</v>
      </c>
      <c r="D246" s="56">
        <v>1989.3</v>
      </c>
      <c r="E246" s="57">
        <v>61.34</v>
      </c>
      <c r="F246" s="1"/>
      <c r="G246" s="1"/>
      <c r="H246" s="1"/>
    </row>
    <row r="247" spans="1:8" x14ac:dyDescent="0.3">
      <c r="A247" s="37"/>
      <c r="B247" s="1"/>
      <c r="C247" s="1"/>
      <c r="D247" s="1"/>
      <c r="E247" s="1"/>
      <c r="F247" s="1"/>
      <c r="G247" s="1"/>
      <c r="H247" s="1"/>
    </row>
    <row r="248" spans="1:8" ht="52.8" x14ac:dyDescent="0.3">
      <c r="A248" s="38" t="s">
        <v>124</v>
      </c>
      <c r="B248" s="38" t="s">
        <v>125</v>
      </c>
      <c r="C248" s="38" t="s">
        <v>126</v>
      </c>
      <c r="D248" s="38" t="s">
        <v>127</v>
      </c>
      <c r="E248" s="1"/>
      <c r="F248" s="1"/>
      <c r="G248" s="1"/>
      <c r="H248" s="1"/>
    </row>
    <row r="249" spans="1:8" x14ac:dyDescent="0.3">
      <c r="A249" s="58">
        <v>0.64600000000000002</v>
      </c>
      <c r="B249" s="59">
        <v>1.252</v>
      </c>
      <c r="C249" s="59">
        <v>12.09</v>
      </c>
      <c r="D249" s="59">
        <v>796.99800000000005</v>
      </c>
      <c r="E249" s="1"/>
      <c r="F249" s="1"/>
      <c r="G249" s="1"/>
      <c r="H249" s="1"/>
    </row>
    <row r="250" spans="1:8" x14ac:dyDescent="0.3">
      <c r="A250" s="37"/>
      <c r="B250" s="1"/>
      <c r="C250" s="1"/>
      <c r="D250" s="1"/>
      <c r="E250" s="1"/>
      <c r="F250" s="1"/>
      <c r="G250" s="1"/>
      <c r="H250" s="1"/>
    </row>
    <row r="251" spans="1:8" ht="15.6" x14ac:dyDescent="0.3">
      <c r="A251" s="72" t="s">
        <v>128</v>
      </c>
      <c r="B251" s="72"/>
      <c r="C251" s="72"/>
      <c r="D251" s="72"/>
      <c r="E251" s="72"/>
      <c r="F251" s="72"/>
      <c r="G251" s="72"/>
      <c r="H251" s="72"/>
    </row>
    <row r="252" spans="1:8" x14ac:dyDescent="0.3">
      <c r="A252" s="37"/>
      <c r="B252" s="1"/>
      <c r="C252" s="1"/>
      <c r="D252" s="1"/>
      <c r="E252" s="1"/>
      <c r="F252" s="1"/>
      <c r="G252" s="1"/>
      <c r="H252" s="1"/>
    </row>
    <row r="253" spans="1:8" ht="52.8" x14ac:dyDescent="0.3">
      <c r="A253" s="38" t="s">
        <v>129</v>
      </c>
      <c r="B253" s="38" t="s">
        <v>130</v>
      </c>
      <c r="C253" s="38" t="s">
        <v>131</v>
      </c>
      <c r="D253" s="38" t="s">
        <v>132</v>
      </c>
      <c r="E253" s="38" t="s">
        <v>133</v>
      </c>
      <c r="F253" s="38" t="s">
        <v>134</v>
      </c>
      <c r="G253" s="1"/>
      <c r="H253" s="1"/>
    </row>
    <row r="254" spans="1:8" x14ac:dyDescent="0.3">
      <c r="A254" s="60">
        <v>1</v>
      </c>
      <c r="B254" s="61">
        <v>1.2</v>
      </c>
      <c r="C254" s="61">
        <v>3.9</v>
      </c>
      <c r="D254" s="62">
        <v>13</v>
      </c>
      <c r="E254" s="62">
        <v>34</v>
      </c>
      <c r="F254" s="62">
        <v>52</v>
      </c>
      <c r="G254" s="1"/>
      <c r="H254" s="1"/>
    </row>
    <row r="255" spans="1:8" x14ac:dyDescent="0.3">
      <c r="A255" s="37"/>
      <c r="B255" s="1"/>
      <c r="C255" s="1"/>
      <c r="D255" s="1"/>
      <c r="E255" s="1"/>
      <c r="F255" s="1"/>
      <c r="G255" s="1"/>
      <c r="H255" s="1"/>
    </row>
    <row r="256" spans="1:8" ht="15.6" x14ac:dyDescent="0.3">
      <c r="A256" s="71" t="s">
        <v>135</v>
      </c>
      <c r="B256" s="1"/>
      <c r="C256" s="1"/>
      <c r="D256" s="1"/>
      <c r="E256" s="1"/>
      <c r="F256" s="1"/>
      <c r="G256" s="1"/>
      <c r="H256" s="1"/>
    </row>
    <row r="257" spans="1:8" x14ac:dyDescent="0.3">
      <c r="A257" s="37"/>
      <c r="B257" s="1"/>
      <c r="C257" s="1"/>
      <c r="D257" s="1"/>
      <c r="E257" s="1"/>
      <c r="F257" s="1"/>
      <c r="G257" s="1"/>
      <c r="H257" s="1"/>
    </row>
    <row r="258" spans="1:8" ht="52.8" x14ac:dyDescent="0.3">
      <c r="A258" s="38" t="s">
        <v>136</v>
      </c>
      <c r="B258" s="63" t="s">
        <v>137</v>
      </c>
      <c r="C258" s="63" t="s">
        <v>138</v>
      </c>
      <c r="D258" s="63" t="s">
        <v>139</v>
      </c>
      <c r="E258" s="63" t="s">
        <v>140</v>
      </c>
      <c r="F258" s="1"/>
      <c r="G258" s="1"/>
      <c r="H258" s="1"/>
    </row>
    <row r="259" spans="1:8" x14ac:dyDescent="0.3">
      <c r="A259" s="64">
        <v>54</v>
      </c>
      <c r="B259" s="65">
        <v>60</v>
      </c>
      <c r="C259" s="65">
        <v>261</v>
      </c>
      <c r="D259" s="66">
        <v>1800</v>
      </c>
      <c r="E259" s="65">
        <v>50</v>
      </c>
      <c r="F259" s="1"/>
      <c r="G259" s="1"/>
      <c r="H259" s="1"/>
    </row>
    <row r="260" spans="1:8" ht="36" customHeight="1" x14ac:dyDescent="0.3">
      <c r="A260" s="37"/>
      <c r="B260" s="1"/>
      <c r="C260" s="1"/>
      <c r="D260" s="1"/>
      <c r="E260" s="1"/>
      <c r="F260" s="1"/>
      <c r="G260" s="1"/>
      <c r="H260" s="1"/>
    </row>
    <row r="261" spans="1:8" ht="17.399999999999999" x14ac:dyDescent="0.3">
      <c r="A261" s="70" t="s">
        <v>141</v>
      </c>
      <c r="B261" s="1"/>
      <c r="C261" s="1"/>
      <c r="D261" s="1"/>
      <c r="E261" s="1"/>
      <c r="F261" s="1"/>
      <c r="G261" s="1"/>
      <c r="H261" s="1"/>
    </row>
    <row r="262" spans="1:8" x14ac:dyDescent="0.3">
      <c r="A262" s="37"/>
      <c r="B262" s="1"/>
      <c r="C262" s="1"/>
      <c r="D262" s="1"/>
      <c r="E262" s="1"/>
      <c r="F262" s="1"/>
      <c r="G262" s="1"/>
      <c r="H262" s="1"/>
    </row>
    <row r="263" spans="1:8" ht="26.4" x14ac:dyDescent="0.3">
      <c r="A263" s="38" t="s">
        <v>0</v>
      </c>
      <c r="B263" s="38" t="s">
        <v>142</v>
      </c>
      <c r="C263" s="1"/>
      <c r="D263" s="1"/>
      <c r="E263" s="1"/>
      <c r="F263" s="1"/>
      <c r="G263" s="1"/>
      <c r="H263" s="1"/>
    </row>
    <row r="264" spans="1:8" x14ac:dyDescent="0.3">
      <c r="A264" s="67" t="s">
        <v>5</v>
      </c>
      <c r="B264" s="68">
        <v>413</v>
      </c>
      <c r="C264" s="1"/>
      <c r="D264" s="1"/>
      <c r="E264" s="1"/>
      <c r="F264" s="1"/>
      <c r="G264" s="1"/>
      <c r="H264" s="1"/>
    </row>
    <row r="265" spans="1:8" x14ac:dyDescent="0.3">
      <c r="A265" s="67" t="s">
        <v>11</v>
      </c>
      <c r="B265" s="68">
        <v>178</v>
      </c>
      <c r="C265" s="1"/>
      <c r="D265" s="1"/>
      <c r="E265" s="1"/>
      <c r="F265" s="1"/>
      <c r="G265" s="1"/>
      <c r="H265" s="1"/>
    </row>
    <row r="266" spans="1:8" x14ac:dyDescent="0.3">
      <c r="A266" s="67" t="s">
        <v>14</v>
      </c>
      <c r="B266" s="68">
        <v>686</v>
      </c>
      <c r="C266" s="1"/>
      <c r="D266" s="1"/>
      <c r="E266" s="1"/>
      <c r="F266" s="1"/>
      <c r="G266" s="1"/>
      <c r="H266" s="1"/>
    </row>
    <row r="267" spans="1:8" x14ac:dyDescent="0.3">
      <c r="A267" s="67" t="s">
        <v>19</v>
      </c>
      <c r="B267" s="68">
        <v>256</v>
      </c>
      <c r="C267" s="1"/>
      <c r="D267" s="1"/>
      <c r="E267" s="1"/>
      <c r="F267" s="1"/>
      <c r="G267" s="1"/>
      <c r="H267" s="1"/>
    </row>
    <row r="268" spans="1:8" x14ac:dyDescent="0.3">
      <c r="A268" s="67" t="s">
        <v>23</v>
      </c>
      <c r="B268" s="68">
        <v>453</v>
      </c>
      <c r="C268" s="1"/>
      <c r="D268" s="1"/>
      <c r="E268" s="1"/>
      <c r="F268" s="1"/>
      <c r="G268" s="1"/>
      <c r="H268" s="1"/>
    </row>
    <row r="269" spans="1:8" x14ac:dyDescent="0.3">
      <c r="A269" s="37"/>
      <c r="B269" s="1"/>
      <c r="C269" s="1"/>
      <c r="D269" s="1"/>
      <c r="E269" s="1"/>
      <c r="F269" s="1"/>
      <c r="G269" s="1"/>
      <c r="H269" s="1"/>
    </row>
    <row r="270" spans="1:8" ht="21" x14ac:dyDescent="0.3">
      <c r="A270" s="53" t="s">
        <v>143</v>
      </c>
      <c r="B270" s="1"/>
      <c r="C270" s="1"/>
      <c r="D270" s="1"/>
      <c r="E270" s="1"/>
      <c r="F270" s="1"/>
      <c r="G270" s="1"/>
      <c r="H270" s="1"/>
    </row>
    <row r="271" spans="1:8" x14ac:dyDescent="0.3">
      <c r="A271" s="37"/>
      <c r="B271" s="1"/>
      <c r="C271" s="1"/>
      <c r="D271" s="1"/>
      <c r="E271" s="1"/>
      <c r="F271" s="1"/>
      <c r="G271" s="1"/>
      <c r="H271" s="1"/>
    </row>
    <row r="272" spans="1:8" x14ac:dyDescent="0.3">
      <c r="A272" s="38" t="s">
        <v>144</v>
      </c>
      <c r="B272" s="1"/>
      <c r="C272" s="1"/>
      <c r="D272" s="1"/>
      <c r="E272" s="1"/>
      <c r="F272" s="1"/>
      <c r="G272" s="1"/>
      <c r="H272" s="1"/>
    </row>
    <row r="273" spans="1:8" x14ac:dyDescent="0.3">
      <c r="A273" s="67" t="s">
        <v>145</v>
      </c>
      <c r="B273" s="1"/>
      <c r="C273" s="1"/>
      <c r="D273" s="1"/>
      <c r="E273" s="1"/>
      <c r="F273" s="1"/>
      <c r="G273" s="1"/>
      <c r="H273" s="1"/>
    </row>
    <row r="274" spans="1:8" x14ac:dyDescent="0.3">
      <c r="A274" s="67" t="s">
        <v>146</v>
      </c>
      <c r="B274" s="1"/>
      <c r="C274" s="1"/>
      <c r="D274" s="1"/>
      <c r="E274" s="1"/>
      <c r="F274" s="1"/>
      <c r="G274" s="1"/>
      <c r="H274" s="1"/>
    </row>
    <row r="275" spans="1:8" ht="20.399999999999999" x14ac:dyDescent="0.3">
      <c r="A275" s="67" t="s">
        <v>147</v>
      </c>
      <c r="B275" s="1"/>
      <c r="C275" s="1"/>
      <c r="D275" s="1"/>
      <c r="E275" s="1"/>
      <c r="F275" s="1"/>
      <c r="G275" s="1"/>
      <c r="H275" s="1"/>
    </row>
    <row r="276" spans="1:8" x14ac:dyDescent="0.3">
      <c r="A276" s="67" t="s">
        <v>148</v>
      </c>
      <c r="B276" s="1"/>
      <c r="C276" s="1"/>
      <c r="D276" s="1"/>
      <c r="E276" s="1"/>
      <c r="F276" s="1"/>
      <c r="G276" s="1"/>
      <c r="H276" s="1"/>
    </row>
    <row r="277" spans="1:8" ht="20.399999999999999" x14ac:dyDescent="0.3">
      <c r="A277" s="67" t="s">
        <v>149</v>
      </c>
      <c r="B277" s="1"/>
      <c r="C277" s="1"/>
      <c r="D277" s="1"/>
      <c r="E277" s="1"/>
      <c r="F277" s="1"/>
      <c r="G277" s="1"/>
      <c r="H277" s="1"/>
    </row>
    <row r="278" spans="1:8" ht="20.399999999999999" x14ac:dyDescent="0.3">
      <c r="A278" s="67" t="s">
        <v>150</v>
      </c>
      <c r="B278" s="1"/>
      <c r="C278" s="1"/>
      <c r="D278" s="1"/>
      <c r="E278" s="1"/>
      <c r="F278" s="1"/>
      <c r="G278" s="1"/>
      <c r="H278" s="1"/>
    </row>
    <row r="279" spans="1:8" x14ac:dyDescent="0.3">
      <c r="A279" s="37"/>
      <c r="B279" s="1"/>
      <c r="C279" s="1"/>
      <c r="D279" s="1"/>
      <c r="E279" s="1"/>
      <c r="F279" s="1"/>
      <c r="G279" s="1"/>
      <c r="H279" s="1"/>
    </row>
    <row r="280" spans="1:8" x14ac:dyDescent="0.3">
      <c r="A280" s="37"/>
      <c r="B280" s="1"/>
      <c r="C280" s="1"/>
      <c r="D280" s="1"/>
      <c r="E280" s="1"/>
      <c r="F280" s="1"/>
      <c r="G280" s="1"/>
      <c r="H280" s="1"/>
    </row>
    <row r="281" spans="1:8" x14ac:dyDescent="0.3">
      <c r="A281" s="37"/>
      <c r="B281" s="1"/>
      <c r="C281" s="1"/>
      <c r="D281" s="1"/>
      <c r="E281" s="1"/>
      <c r="F281" s="1"/>
      <c r="G281" s="1"/>
      <c r="H281" s="1"/>
    </row>
    <row r="282" spans="1:8" x14ac:dyDescent="0.3">
      <c r="A282" s="37"/>
      <c r="B282" s="1"/>
      <c r="C282" s="1"/>
      <c r="D282" s="1"/>
      <c r="E282" s="1"/>
      <c r="F282" s="1"/>
      <c r="G282" s="1"/>
      <c r="H282" s="1"/>
    </row>
    <row r="283" spans="1:8" x14ac:dyDescent="0.3">
      <c r="A283" s="37"/>
      <c r="B283" s="1"/>
      <c r="C283" s="1"/>
      <c r="D283" s="1"/>
      <c r="E283" s="1"/>
      <c r="F283" s="1"/>
      <c r="G283" s="1"/>
      <c r="H283" s="1"/>
    </row>
    <row r="284" spans="1:8" x14ac:dyDescent="0.3">
      <c r="A284" s="37"/>
      <c r="B284" s="1"/>
      <c r="C284" s="1"/>
      <c r="D284" s="1"/>
      <c r="E284" s="1"/>
      <c r="F284" s="1"/>
      <c r="G284" s="1"/>
      <c r="H284" s="1"/>
    </row>
    <row r="285" spans="1:8" x14ac:dyDescent="0.3">
      <c r="A285" s="37"/>
      <c r="B285" s="1"/>
      <c r="C285" s="1"/>
      <c r="D285" s="1"/>
      <c r="E285" s="1"/>
      <c r="F285" s="1"/>
      <c r="G285" s="1"/>
      <c r="H285" s="1"/>
    </row>
    <row r="286" spans="1:8" x14ac:dyDescent="0.3">
      <c r="A286" s="37"/>
      <c r="B286" s="1"/>
      <c r="C286" s="1"/>
      <c r="D286" s="1"/>
      <c r="E286" s="1"/>
      <c r="F286" s="1"/>
      <c r="G286" s="1"/>
      <c r="H286" s="1"/>
    </row>
    <row r="287" spans="1:8" x14ac:dyDescent="0.3">
      <c r="A287" s="37"/>
      <c r="B287" s="1"/>
      <c r="C287" s="1"/>
      <c r="D287" s="1"/>
      <c r="E287" s="1"/>
      <c r="F287" s="1"/>
      <c r="G287" s="1"/>
      <c r="H287" s="1"/>
    </row>
    <row r="288" spans="1:8" x14ac:dyDescent="0.3">
      <c r="A288" s="37"/>
      <c r="B288" s="1"/>
      <c r="C288" s="1"/>
      <c r="D288" s="1"/>
      <c r="E288" s="1"/>
      <c r="F288" s="1"/>
      <c r="G288" s="1"/>
      <c r="H288" s="1"/>
    </row>
    <row r="289" spans="1:8" x14ac:dyDescent="0.3">
      <c r="A289" s="37"/>
      <c r="B289" s="1"/>
      <c r="C289" s="1"/>
      <c r="D289" s="1"/>
      <c r="E289" s="1"/>
      <c r="F289" s="1"/>
      <c r="G289" s="1"/>
      <c r="H289" s="1"/>
    </row>
    <row r="290" spans="1:8" x14ac:dyDescent="0.3">
      <c r="A290" s="37"/>
      <c r="B290" s="1"/>
      <c r="C290" s="1"/>
      <c r="D290" s="1"/>
      <c r="E290" s="1"/>
      <c r="F290" s="1"/>
      <c r="G290" s="1"/>
      <c r="H290" s="1"/>
    </row>
    <row r="291" spans="1:8" x14ac:dyDescent="0.3">
      <c r="A291" s="37"/>
      <c r="B291" s="1"/>
      <c r="C291" s="1"/>
      <c r="D291" s="1"/>
      <c r="E291" s="1"/>
      <c r="F291" s="1"/>
      <c r="G291" s="1"/>
      <c r="H291" s="1"/>
    </row>
    <row r="292" spans="1:8" x14ac:dyDescent="0.3">
      <c r="A292" s="37"/>
      <c r="B292" s="1"/>
      <c r="C292" s="1"/>
      <c r="D292" s="1"/>
      <c r="E292" s="1"/>
      <c r="F292" s="1"/>
      <c r="G292" s="1"/>
      <c r="H292" s="1"/>
    </row>
  </sheetData>
  <mergeCells count="83">
    <mergeCell ref="A23:B23"/>
    <mergeCell ref="A26:B26"/>
    <mergeCell ref="A1:H1"/>
    <mergeCell ref="A2:H2"/>
    <mergeCell ref="A82:B82"/>
    <mergeCell ref="A56:B56"/>
    <mergeCell ref="A57:B57"/>
    <mergeCell ref="A12:B12"/>
    <mergeCell ref="A14:B14"/>
    <mergeCell ref="A16:B16"/>
    <mergeCell ref="A9:B9"/>
    <mergeCell ref="A4:B4"/>
    <mergeCell ref="C4:C7"/>
    <mergeCell ref="A132:B132"/>
    <mergeCell ref="A134:B134"/>
    <mergeCell ref="A136:B136"/>
    <mergeCell ref="A105:B105"/>
    <mergeCell ref="A108:B108"/>
    <mergeCell ref="A110:B110"/>
    <mergeCell ref="A129:B129"/>
    <mergeCell ref="A128:B128"/>
    <mergeCell ref="A203:B203"/>
    <mergeCell ref="A205:B205"/>
    <mergeCell ref="A178:B178"/>
    <mergeCell ref="A180:B180"/>
    <mergeCell ref="A182:B182"/>
    <mergeCell ref="A184:B184"/>
    <mergeCell ref="A190:B190"/>
    <mergeCell ref="A193:B193"/>
    <mergeCell ref="A197:B197"/>
    <mergeCell ref="A198:B198"/>
    <mergeCell ref="A176:B176"/>
    <mergeCell ref="A143:B143"/>
    <mergeCell ref="A146:B146"/>
    <mergeCell ref="A151:B151"/>
    <mergeCell ref="A152:B152"/>
    <mergeCell ref="A156:B156"/>
    <mergeCell ref="A158:B158"/>
    <mergeCell ref="A160:B160"/>
    <mergeCell ref="A168:B168"/>
    <mergeCell ref="A171:B171"/>
    <mergeCell ref="A175:B175"/>
    <mergeCell ref="E4:E7"/>
    <mergeCell ref="G4:G7"/>
    <mergeCell ref="H4:H7"/>
    <mergeCell ref="A5:B5"/>
    <mergeCell ref="A7:B7"/>
    <mergeCell ref="A8:B8"/>
    <mergeCell ref="F4:F7"/>
    <mergeCell ref="A80:B80"/>
    <mergeCell ref="A32:B32"/>
    <mergeCell ref="A33:B33"/>
    <mergeCell ref="A37:B37"/>
    <mergeCell ref="A39:B39"/>
    <mergeCell ref="A41:B41"/>
    <mergeCell ref="A49:B49"/>
    <mergeCell ref="A52:B52"/>
    <mergeCell ref="A62:B62"/>
    <mergeCell ref="A64:B64"/>
    <mergeCell ref="A71:B71"/>
    <mergeCell ref="A74:B74"/>
    <mergeCell ref="A79:B79"/>
    <mergeCell ref="D4:D7"/>
    <mergeCell ref="A84:B84"/>
    <mergeCell ref="A86:B86"/>
    <mergeCell ref="A88:B88"/>
    <mergeCell ref="A95:B95"/>
    <mergeCell ref="A98:B98"/>
    <mergeCell ref="A104:B104"/>
    <mergeCell ref="A112:B112"/>
    <mergeCell ref="A114:B114"/>
    <mergeCell ref="A120:B120"/>
    <mergeCell ref="A123:B123"/>
    <mergeCell ref="A251:H251"/>
    <mergeCell ref="A234:B234"/>
    <mergeCell ref="A237:B237"/>
    <mergeCell ref="A211:B211"/>
    <mergeCell ref="A214:B214"/>
    <mergeCell ref="A219:B219"/>
    <mergeCell ref="A220:B220"/>
    <mergeCell ref="A223:B223"/>
    <mergeCell ref="A225:B225"/>
    <mergeCell ref="A227:B227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tabSelected="1" topLeftCell="A214" workbookViewId="0">
      <selection activeCell="J228" sqref="J228"/>
    </sheetView>
  </sheetViews>
  <sheetFormatPr defaultRowHeight="14.4" x14ac:dyDescent="0.3"/>
  <cols>
    <col min="1" max="1" width="27.109375" style="34" customWidth="1"/>
  </cols>
  <sheetData>
    <row r="1" spans="1:8" ht="15" customHeight="1" x14ac:dyDescent="0.3">
      <c r="A1" s="83" t="s">
        <v>151</v>
      </c>
      <c r="B1" s="83"/>
      <c r="C1" s="83"/>
      <c r="D1" s="83"/>
      <c r="E1" s="83"/>
      <c r="F1" s="83"/>
      <c r="G1" s="83"/>
      <c r="H1" s="83"/>
    </row>
    <row r="2" spans="1:8" ht="21.75" customHeight="1" x14ac:dyDescent="0.3">
      <c r="A2" s="83" t="s">
        <v>168</v>
      </c>
      <c r="B2" s="83"/>
      <c r="C2" s="83"/>
      <c r="D2" s="83"/>
      <c r="E2" s="83"/>
      <c r="F2" s="83"/>
      <c r="G2" s="83"/>
      <c r="H2" s="83"/>
    </row>
    <row r="3" spans="1:8" ht="15" customHeight="1" x14ac:dyDescent="0.3">
      <c r="A3" s="24"/>
      <c r="B3" s="2"/>
      <c r="C3" s="2"/>
      <c r="D3" s="2"/>
      <c r="E3" s="2"/>
      <c r="F3" s="2"/>
      <c r="G3" s="2"/>
      <c r="H3" s="2"/>
    </row>
    <row r="4" spans="1:8" ht="15" customHeight="1" x14ac:dyDescent="0.3">
      <c r="A4" s="85" t="s">
        <v>152</v>
      </c>
      <c r="B4" s="85"/>
      <c r="C4" s="86" t="s">
        <v>153</v>
      </c>
      <c r="D4" s="84" t="s">
        <v>154</v>
      </c>
      <c r="E4" s="84" t="s">
        <v>155</v>
      </c>
      <c r="F4" s="84" t="s">
        <v>156</v>
      </c>
      <c r="G4" s="84" t="s">
        <v>157</v>
      </c>
      <c r="H4" s="84" t="s">
        <v>158</v>
      </c>
    </row>
    <row r="5" spans="1:8" ht="15" customHeight="1" x14ac:dyDescent="0.3">
      <c r="A5" s="85" t="s">
        <v>0</v>
      </c>
      <c r="B5" s="85"/>
      <c r="C5" s="86"/>
      <c r="D5" s="84"/>
      <c r="E5" s="84"/>
      <c r="F5" s="84"/>
      <c r="G5" s="84"/>
      <c r="H5" s="84"/>
    </row>
    <row r="6" spans="1:8" ht="38.4" x14ac:dyDescent="0.3">
      <c r="A6" s="35" t="s">
        <v>1</v>
      </c>
      <c r="B6" s="36" t="s">
        <v>2</v>
      </c>
      <c r="C6" s="86"/>
      <c r="D6" s="84"/>
      <c r="E6" s="84"/>
      <c r="F6" s="84"/>
      <c r="G6" s="84"/>
      <c r="H6" s="84"/>
    </row>
    <row r="7" spans="1:8" x14ac:dyDescent="0.3">
      <c r="A7" s="85" t="s">
        <v>3</v>
      </c>
      <c r="B7" s="85"/>
      <c r="C7" s="86"/>
      <c r="D7" s="84"/>
      <c r="E7" s="84"/>
      <c r="F7" s="84"/>
      <c r="G7" s="84"/>
      <c r="H7" s="84"/>
    </row>
    <row r="8" spans="1:8" ht="15" customHeight="1" x14ac:dyDescent="0.3">
      <c r="A8" s="81" t="s">
        <v>4</v>
      </c>
      <c r="B8" s="81"/>
      <c r="C8" s="3">
        <f>C9+C14+C16+C26</f>
        <v>1553</v>
      </c>
      <c r="D8" s="4">
        <f>D9+D14+D16+D23+D26</f>
        <v>52.5</v>
      </c>
      <c r="E8" s="4">
        <f>E9+E14+E16+E23+E26</f>
        <v>44.599999999999994</v>
      </c>
      <c r="F8" s="4">
        <f>F9+F14+F16+F23+F26</f>
        <v>200.09999999999997</v>
      </c>
      <c r="G8" s="5">
        <f>G9+G14+G16+G23+G26</f>
        <v>1456.8000000000002</v>
      </c>
      <c r="H8" s="4">
        <f>H9+H14+H16+H23+H26</f>
        <v>60.32</v>
      </c>
    </row>
    <row r="9" spans="1:8" ht="15" customHeight="1" x14ac:dyDescent="0.3">
      <c r="A9" s="80" t="s">
        <v>5</v>
      </c>
      <c r="B9" s="80"/>
      <c r="C9" s="6">
        <f>C10+C11+C13</f>
        <v>368</v>
      </c>
      <c r="D9" s="7">
        <f>D10+D11+D13</f>
        <v>5.7999999999999989</v>
      </c>
      <c r="E9" s="7">
        <f>E10+E11+E13</f>
        <v>7</v>
      </c>
      <c r="F9" s="7">
        <f>F10+F11+F13</f>
        <v>39.700000000000003</v>
      </c>
      <c r="G9" s="7">
        <f>G10+G11+G13</f>
        <v>308.5</v>
      </c>
      <c r="H9" s="7">
        <f>H10+H11+H13</f>
        <v>3.0999999999999996</v>
      </c>
    </row>
    <row r="10" spans="1:8" ht="30" customHeight="1" x14ac:dyDescent="0.3">
      <c r="A10" s="26" t="s">
        <v>6</v>
      </c>
      <c r="B10" s="8" t="s">
        <v>7</v>
      </c>
      <c r="C10" s="9">
        <v>150</v>
      </c>
      <c r="D10" s="10">
        <v>4.0999999999999996</v>
      </c>
      <c r="E10" s="10">
        <v>3.8</v>
      </c>
      <c r="F10" s="10">
        <v>21.5</v>
      </c>
      <c r="G10" s="10">
        <v>133.5</v>
      </c>
      <c r="H10" s="10">
        <v>0.3</v>
      </c>
    </row>
    <row r="11" spans="1:8" ht="15" customHeight="1" x14ac:dyDescent="0.3">
      <c r="A11" s="26" t="s">
        <v>185</v>
      </c>
      <c r="B11" s="95" t="s">
        <v>208</v>
      </c>
      <c r="C11" s="9">
        <v>38</v>
      </c>
      <c r="D11" s="10">
        <v>1.6</v>
      </c>
      <c r="E11" s="10">
        <v>3.2</v>
      </c>
      <c r="F11" s="10">
        <v>9.8000000000000007</v>
      </c>
      <c r="G11" s="10">
        <v>75</v>
      </c>
      <c r="H11" s="10"/>
    </row>
    <row r="12" spans="1:8" x14ac:dyDescent="0.3">
      <c r="A12" s="82" t="s">
        <v>159</v>
      </c>
      <c r="B12" s="82"/>
      <c r="C12" s="11"/>
      <c r="D12" s="11"/>
      <c r="E12" s="11"/>
      <c r="F12" s="11"/>
      <c r="G12" s="11"/>
      <c r="H12" s="11"/>
    </row>
    <row r="13" spans="1:8" x14ac:dyDescent="0.3">
      <c r="A13" s="26" t="s">
        <v>9</v>
      </c>
      <c r="B13" s="8" t="s">
        <v>10</v>
      </c>
      <c r="C13" s="9">
        <v>180</v>
      </c>
      <c r="D13" s="10">
        <v>0.1</v>
      </c>
      <c r="E13" s="10">
        <v>0</v>
      </c>
      <c r="F13" s="10">
        <v>8.4</v>
      </c>
      <c r="G13" s="10">
        <v>100</v>
      </c>
      <c r="H13" s="10">
        <v>2.8</v>
      </c>
    </row>
    <row r="14" spans="1:8" ht="25.5" customHeight="1" x14ac:dyDescent="0.3">
      <c r="A14" s="80" t="s">
        <v>11</v>
      </c>
      <c r="B14" s="80"/>
      <c r="C14" s="6">
        <v>200</v>
      </c>
      <c r="D14" s="7">
        <v>0.7</v>
      </c>
      <c r="E14" s="12">
        <v>0.1</v>
      </c>
      <c r="F14" s="7">
        <v>14.1</v>
      </c>
      <c r="G14" s="7">
        <v>100</v>
      </c>
      <c r="H14" s="7">
        <v>2.8</v>
      </c>
    </row>
    <row r="15" spans="1:8" x14ac:dyDescent="0.3">
      <c r="A15" s="26" t="s">
        <v>33</v>
      </c>
      <c r="B15" s="8">
        <v>3</v>
      </c>
      <c r="C15" s="9">
        <v>200</v>
      </c>
      <c r="D15" s="10">
        <v>0.7</v>
      </c>
      <c r="E15" s="13">
        <v>0.1</v>
      </c>
      <c r="F15" s="10">
        <v>14.1</v>
      </c>
      <c r="G15" s="10">
        <v>85.3</v>
      </c>
      <c r="H15" s="10">
        <v>4</v>
      </c>
    </row>
    <row r="16" spans="1:8" x14ac:dyDescent="0.3">
      <c r="A16" s="80" t="s">
        <v>14</v>
      </c>
      <c r="B16" s="80"/>
      <c r="C16" s="6">
        <f>C17+C18+C19+C20+C21+C22</f>
        <v>590</v>
      </c>
      <c r="D16" s="7">
        <f>D17+D18+D19+D20+D21+D22</f>
        <v>20.400000000000002</v>
      </c>
      <c r="E16" s="7">
        <f>E17+E18+E19+E20+E21+E22</f>
        <v>15.7</v>
      </c>
      <c r="F16" s="7">
        <f>F17+F18+F19+F20+F21+F22</f>
        <v>74.3</v>
      </c>
      <c r="G16" s="7">
        <f>G17+G18+G19+G20+G21+G22</f>
        <v>512.20000000000005</v>
      </c>
      <c r="H16" s="7">
        <f>H17+H18+H19+H20+H21+H22</f>
        <v>16.66</v>
      </c>
    </row>
    <row r="17" spans="1:8" x14ac:dyDescent="0.3">
      <c r="A17" s="26" t="s">
        <v>35</v>
      </c>
      <c r="B17" s="95" t="s">
        <v>190</v>
      </c>
      <c r="C17" s="9">
        <v>150</v>
      </c>
      <c r="D17" s="10">
        <v>1.1000000000000001</v>
      </c>
      <c r="E17" s="10">
        <v>2</v>
      </c>
      <c r="F17" s="10">
        <v>5.6</v>
      </c>
      <c r="G17" s="10">
        <v>41</v>
      </c>
      <c r="H17" s="10">
        <v>8.1</v>
      </c>
    </row>
    <row r="18" spans="1:8" ht="24" customHeight="1" x14ac:dyDescent="0.3">
      <c r="A18" s="26" t="s">
        <v>255</v>
      </c>
      <c r="B18" s="8">
        <v>40</v>
      </c>
      <c r="C18" s="9">
        <v>40</v>
      </c>
      <c r="D18" s="10">
        <v>0.7</v>
      </c>
      <c r="E18" s="10">
        <v>4.2</v>
      </c>
      <c r="F18" s="10">
        <v>6.3</v>
      </c>
      <c r="G18" s="10">
        <v>66</v>
      </c>
      <c r="H18" s="10">
        <v>5.56</v>
      </c>
    </row>
    <row r="19" spans="1:8" ht="30.75" customHeight="1" x14ac:dyDescent="0.3">
      <c r="A19" s="26" t="s">
        <v>187</v>
      </c>
      <c r="B19" s="8">
        <v>130</v>
      </c>
      <c r="C19" s="9">
        <v>60</v>
      </c>
      <c r="D19" s="10">
        <v>9</v>
      </c>
      <c r="E19" s="10">
        <v>7</v>
      </c>
      <c r="F19" s="10">
        <v>5</v>
      </c>
      <c r="G19" s="10">
        <v>117</v>
      </c>
      <c r="H19" s="10"/>
    </row>
    <row r="20" spans="1:8" ht="25.5" customHeight="1" x14ac:dyDescent="0.3">
      <c r="A20" s="26" t="s">
        <v>254</v>
      </c>
      <c r="B20" s="8">
        <v>102</v>
      </c>
      <c r="C20" s="9">
        <v>180</v>
      </c>
      <c r="D20" s="10"/>
      <c r="E20" s="13"/>
      <c r="F20" s="10">
        <v>11</v>
      </c>
      <c r="G20" s="10">
        <v>46</v>
      </c>
      <c r="H20" s="10">
        <v>3</v>
      </c>
    </row>
    <row r="21" spans="1:8" x14ac:dyDescent="0.3">
      <c r="A21" s="26" t="s">
        <v>37</v>
      </c>
      <c r="B21" s="8">
        <v>0.01</v>
      </c>
      <c r="C21" s="9">
        <v>120</v>
      </c>
      <c r="D21" s="10">
        <v>7</v>
      </c>
      <c r="E21" s="10">
        <v>2</v>
      </c>
      <c r="F21" s="10">
        <v>33</v>
      </c>
      <c r="G21" s="10">
        <v>176</v>
      </c>
      <c r="H21" s="10"/>
    </row>
    <row r="22" spans="1:8" ht="16.5" customHeight="1" x14ac:dyDescent="0.3">
      <c r="A22" s="26" t="s">
        <v>17</v>
      </c>
      <c r="B22" s="8" t="s">
        <v>18</v>
      </c>
      <c r="C22" s="9">
        <v>40</v>
      </c>
      <c r="D22" s="10">
        <v>2.6</v>
      </c>
      <c r="E22" s="10">
        <v>0.5</v>
      </c>
      <c r="F22" s="10">
        <v>13.4</v>
      </c>
      <c r="G22" s="10">
        <v>66.2</v>
      </c>
      <c r="H22" s="13"/>
    </row>
    <row r="23" spans="1:8" x14ac:dyDescent="0.3">
      <c r="A23" s="80" t="s">
        <v>19</v>
      </c>
      <c r="B23" s="80"/>
      <c r="C23" s="6">
        <f>C24+C25</f>
        <v>204</v>
      </c>
      <c r="D23" s="7">
        <v>6.5</v>
      </c>
      <c r="E23" s="7">
        <v>9.1</v>
      </c>
      <c r="F23" s="7">
        <v>22.2</v>
      </c>
      <c r="G23" s="7">
        <f>G24+G25</f>
        <v>214</v>
      </c>
      <c r="H23" s="7">
        <v>2.2999999999999998</v>
      </c>
    </row>
    <row r="24" spans="1:8" x14ac:dyDescent="0.3">
      <c r="A24" s="26" t="s">
        <v>20</v>
      </c>
      <c r="B24" s="8" t="s">
        <v>21</v>
      </c>
      <c r="C24" s="9">
        <v>24</v>
      </c>
      <c r="D24" s="10">
        <v>1.3</v>
      </c>
      <c r="E24" s="10">
        <v>3.4</v>
      </c>
      <c r="F24" s="10">
        <v>13.7</v>
      </c>
      <c r="G24" s="10">
        <v>106</v>
      </c>
      <c r="H24" s="13"/>
    </row>
    <row r="25" spans="1:8" ht="20.399999999999999" x14ac:dyDescent="0.3">
      <c r="A25" s="26" t="s">
        <v>22</v>
      </c>
      <c r="B25" s="8" t="s">
        <v>21</v>
      </c>
      <c r="C25" s="9">
        <v>180</v>
      </c>
      <c r="D25" s="10">
        <v>5.2</v>
      </c>
      <c r="E25" s="10">
        <v>5.8</v>
      </c>
      <c r="F25" s="10">
        <v>8.5</v>
      </c>
      <c r="G25" s="10">
        <v>108</v>
      </c>
      <c r="H25" s="10">
        <v>2.2999999999999998</v>
      </c>
    </row>
    <row r="26" spans="1:8" x14ac:dyDescent="0.3">
      <c r="A26" s="80" t="s">
        <v>23</v>
      </c>
      <c r="B26" s="80"/>
      <c r="C26" s="6">
        <f>C27+C28+C29+C30+C31</f>
        <v>395</v>
      </c>
      <c r="D26" s="7">
        <f>D27+D28+D29+D30+D31</f>
        <v>19.099999999999998</v>
      </c>
      <c r="E26" s="7">
        <f>E27+E28+E29+E30+E31</f>
        <v>12.7</v>
      </c>
      <c r="F26" s="7">
        <f>F27+F28+F29+F30+F31</f>
        <v>49.8</v>
      </c>
      <c r="G26" s="7">
        <f>G27+G28+G29+G30+G31</f>
        <v>322.10000000000002</v>
      </c>
      <c r="H26" s="7">
        <f>H27+H28+H29+H30+H31</f>
        <v>35.46</v>
      </c>
    </row>
    <row r="27" spans="1:8" ht="15" customHeight="1" x14ac:dyDescent="0.3">
      <c r="A27" s="26" t="s">
        <v>191</v>
      </c>
      <c r="B27" s="8">
        <v>339</v>
      </c>
      <c r="C27" s="9">
        <v>110</v>
      </c>
      <c r="D27" s="10">
        <v>2</v>
      </c>
      <c r="E27" s="10">
        <v>4</v>
      </c>
      <c r="F27" s="10">
        <v>15</v>
      </c>
      <c r="G27" s="10">
        <v>90</v>
      </c>
      <c r="H27" s="10">
        <v>17</v>
      </c>
    </row>
    <row r="28" spans="1:8" ht="15" customHeight="1" x14ac:dyDescent="0.3">
      <c r="A28" s="26" t="s">
        <v>192</v>
      </c>
      <c r="B28" s="8">
        <v>40</v>
      </c>
      <c r="C28" s="9">
        <v>60</v>
      </c>
      <c r="D28" s="10">
        <v>11</v>
      </c>
      <c r="E28" s="10">
        <v>5</v>
      </c>
      <c r="F28" s="10">
        <v>6</v>
      </c>
      <c r="G28" s="10">
        <v>110</v>
      </c>
      <c r="H28" s="10">
        <v>17</v>
      </c>
    </row>
    <row r="29" spans="1:8" ht="15" customHeight="1" x14ac:dyDescent="0.3">
      <c r="A29" s="26" t="s">
        <v>62</v>
      </c>
      <c r="B29" s="8">
        <v>356</v>
      </c>
      <c r="C29" s="9">
        <v>15</v>
      </c>
      <c r="D29" s="10">
        <v>0.5</v>
      </c>
      <c r="E29" s="10">
        <v>0.6</v>
      </c>
      <c r="F29" s="10">
        <v>0.7</v>
      </c>
      <c r="G29" s="10">
        <v>10</v>
      </c>
      <c r="H29" s="10">
        <v>0.06</v>
      </c>
    </row>
    <row r="30" spans="1:8" ht="15" customHeight="1" x14ac:dyDescent="0.3">
      <c r="A30" s="26" t="s">
        <v>241</v>
      </c>
      <c r="B30" s="8">
        <v>394</v>
      </c>
      <c r="C30" s="9">
        <v>180</v>
      </c>
      <c r="D30" s="10">
        <v>3.2</v>
      </c>
      <c r="E30" s="10">
        <v>2.8</v>
      </c>
      <c r="F30" s="10">
        <v>13.6</v>
      </c>
      <c r="G30" s="10">
        <v>48</v>
      </c>
      <c r="H30" s="10">
        <v>1.4</v>
      </c>
    </row>
    <row r="31" spans="1:8" x14ac:dyDescent="0.3">
      <c r="A31" s="26" t="s">
        <v>26</v>
      </c>
      <c r="B31" s="8" t="s">
        <v>27</v>
      </c>
      <c r="C31" s="9">
        <v>30</v>
      </c>
      <c r="D31" s="10">
        <v>2.4</v>
      </c>
      <c r="E31" s="10">
        <v>0.3</v>
      </c>
      <c r="F31" s="10">
        <v>14.5</v>
      </c>
      <c r="G31" s="10">
        <v>64.099999999999994</v>
      </c>
      <c r="H31" s="13"/>
    </row>
    <row r="32" spans="1:8" x14ac:dyDescent="0.3">
      <c r="A32" s="81" t="s">
        <v>28</v>
      </c>
      <c r="B32" s="81"/>
      <c r="C32" s="3">
        <f>C33+C39+C41+C49+C52</f>
        <v>1673</v>
      </c>
      <c r="D32" s="4">
        <f>D33+D39+D41+D49+D52</f>
        <v>69.599999999999994</v>
      </c>
      <c r="E32" s="4">
        <f>E33+E39+E41+E49+E52</f>
        <v>66.400000000000006</v>
      </c>
      <c r="F32" s="4">
        <f>F33+F39+F41+F49+F52</f>
        <v>189.4</v>
      </c>
      <c r="G32" s="5">
        <f>G33+G39+G41+G49+G52</f>
        <v>1697.8</v>
      </c>
      <c r="H32" s="4">
        <f>H33+H39+H41+H49+H52</f>
        <v>18.360000000000003</v>
      </c>
    </row>
    <row r="33" spans="1:8" x14ac:dyDescent="0.3">
      <c r="A33" s="80" t="s">
        <v>5</v>
      </c>
      <c r="B33" s="80"/>
      <c r="C33" s="6">
        <f>C34+C35+C36+C38</f>
        <v>348</v>
      </c>
      <c r="D33" s="7">
        <f>D34+D35+D36+D38</f>
        <v>23</v>
      </c>
      <c r="E33" s="7">
        <f>E34+E35+E36+E38</f>
        <v>35.799999999999997</v>
      </c>
      <c r="F33" s="7">
        <f>F34+F35+F36+F38</f>
        <v>44.6</v>
      </c>
      <c r="G33" s="7">
        <f>G34+G35+G36+G38</f>
        <v>587</v>
      </c>
      <c r="H33" s="7">
        <f>H34+H35+H36+H37+H38</f>
        <v>1.66</v>
      </c>
    </row>
    <row r="34" spans="1:8" ht="15" customHeight="1" x14ac:dyDescent="0.3">
      <c r="A34" s="26" t="s">
        <v>195</v>
      </c>
      <c r="B34" s="8">
        <v>237</v>
      </c>
      <c r="C34" s="9">
        <v>100</v>
      </c>
      <c r="D34" s="10">
        <v>10</v>
      </c>
      <c r="E34" s="10">
        <v>19</v>
      </c>
      <c r="F34" s="10">
        <v>2</v>
      </c>
      <c r="G34" s="10">
        <v>214</v>
      </c>
      <c r="H34" s="10"/>
    </row>
    <row r="35" spans="1:8" x14ac:dyDescent="0.3">
      <c r="A35" s="26" t="s">
        <v>196</v>
      </c>
      <c r="B35" s="8">
        <v>12</v>
      </c>
      <c r="C35" s="9">
        <v>30</v>
      </c>
      <c r="D35" s="10">
        <v>1</v>
      </c>
      <c r="E35" s="10">
        <v>2</v>
      </c>
      <c r="F35" s="10">
        <v>4</v>
      </c>
      <c r="G35" s="10">
        <v>35</v>
      </c>
      <c r="H35" s="10">
        <v>1</v>
      </c>
    </row>
    <row r="36" spans="1:8" ht="15" customHeight="1" x14ac:dyDescent="0.3">
      <c r="A36" s="26" t="s">
        <v>197</v>
      </c>
      <c r="B36" s="95" t="s">
        <v>199</v>
      </c>
      <c r="C36" s="9">
        <v>38</v>
      </c>
      <c r="D36" s="10">
        <v>9.3000000000000007</v>
      </c>
      <c r="E36" s="10">
        <v>12.3</v>
      </c>
      <c r="F36" s="10">
        <v>26.5</v>
      </c>
      <c r="G36" s="10">
        <v>257</v>
      </c>
      <c r="H36" s="13">
        <v>0.16</v>
      </c>
    </row>
    <row r="37" spans="1:8" x14ac:dyDescent="0.3">
      <c r="A37" s="82" t="s">
        <v>256</v>
      </c>
      <c r="B37" s="82"/>
      <c r="C37" s="11"/>
      <c r="D37" s="11"/>
      <c r="E37" s="11"/>
      <c r="F37" s="11"/>
      <c r="G37" s="11"/>
      <c r="H37" s="11"/>
    </row>
    <row r="38" spans="1:8" x14ac:dyDescent="0.3">
      <c r="A38" s="26" t="s">
        <v>31</v>
      </c>
      <c r="B38" s="8" t="s">
        <v>32</v>
      </c>
      <c r="C38" s="9">
        <v>180</v>
      </c>
      <c r="D38" s="10">
        <v>2.7</v>
      </c>
      <c r="E38" s="10">
        <v>2.5</v>
      </c>
      <c r="F38" s="10">
        <v>12.1</v>
      </c>
      <c r="G38" s="10">
        <v>81</v>
      </c>
      <c r="H38" s="10">
        <v>0.5</v>
      </c>
    </row>
    <row r="39" spans="1:8" x14ac:dyDescent="0.3">
      <c r="A39" s="80" t="s">
        <v>11</v>
      </c>
      <c r="B39" s="80"/>
      <c r="C39" s="6">
        <v>200</v>
      </c>
      <c r="D39" s="7">
        <v>1</v>
      </c>
      <c r="E39" s="7"/>
      <c r="F39" s="7">
        <v>20.2</v>
      </c>
      <c r="G39" s="7">
        <v>170</v>
      </c>
      <c r="H39" s="7">
        <v>4</v>
      </c>
    </row>
    <row r="40" spans="1:8" x14ac:dyDescent="0.3">
      <c r="A40" s="26" t="s">
        <v>12</v>
      </c>
      <c r="B40" s="8">
        <v>399</v>
      </c>
      <c r="C40" s="9">
        <v>200</v>
      </c>
      <c r="D40" s="10">
        <v>1</v>
      </c>
      <c r="E40" s="10"/>
      <c r="F40" s="10">
        <v>20.2</v>
      </c>
      <c r="G40" s="10">
        <v>170</v>
      </c>
      <c r="H40" s="10">
        <v>4</v>
      </c>
    </row>
    <row r="41" spans="1:8" x14ac:dyDescent="0.3">
      <c r="A41" s="80" t="s">
        <v>14</v>
      </c>
      <c r="B41" s="80"/>
      <c r="C41" s="6">
        <f>C42+C43+C44+C45+C46+C47+C48</f>
        <v>585</v>
      </c>
      <c r="D41" s="7">
        <f>D42+D44+D43+D45+D46+D47+D48</f>
        <v>13.9</v>
      </c>
      <c r="E41" s="7">
        <f>E42+E43+E44+E45+E46+E47+E48</f>
        <v>14.1</v>
      </c>
      <c r="F41" s="7">
        <f>F42+F43+F44+F45+F46+F47+F48</f>
        <v>49.1</v>
      </c>
      <c r="G41" s="7">
        <f>G42+G43+G44+G45+G46+G47+G48</f>
        <v>349.09999999999997</v>
      </c>
      <c r="H41" s="7">
        <f>H42+H43+H44+H45+H46+H47+H48</f>
        <v>11.4</v>
      </c>
    </row>
    <row r="42" spans="1:8" ht="20.399999999999999" x14ac:dyDescent="0.3">
      <c r="A42" s="26" t="s">
        <v>202</v>
      </c>
      <c r="B42" s="8">
        <v>26</v>
      </c>
      <c r="C42" s="9">
        <v>30</v>
      </c>
      <c r="D42" s="10">
        <v>1</v>
      </c>
      <c r="E42" s="10">
        <v>2</v>
      </c>
      <c r="F42" s="10">
        <v>3</v>
      </c>
      <c r="G42" s="10">
        <v>27</v>
      </c>
      <c r="H42" s="10">
        <v>4</v>
      </c>
    </row>
    <row r="43" spans="1:8" x14ac:dyDescent="0.3">
      <c r="A43" s="26" t="s">
        <v>257</v>
      </c>
      <c r="B43" s="8">
        <v>120</v>
      </c>
      <c r="C43" s="9">
        <v>15</v>
      </c>
      <c r="D43" s="10">
        <v>0.6</v>
      </c>
      <c r="E43" s="10">
        <v>0.5</v>
      </c>
      <c r="F43" s="10">
        <v>2.9</v>
      </c>
      <c r="G43" s="10">
        <v>18</v>
      </c>
      <c r="H43" s="10"/>
    </row>
    <row r="44" spans="1:8" x14ac:dyDescent="0.3">
      <c r="A44" s="26" t="s">
        <v>201</v>
      </c>
      <c r="B44" s="8">
        <v>91</v>
      </c>
      <c r="C44" s="9">
        <v>150</v>
      </c>
      <c r="D44" s="10">
        <v>1</v>
      </c>
      <c r="E44" s="10">
        <v>2</v>
      </c>
      <c r="F44" s="10">
        <v>6</v>
      </c>
      <c r="G44" s="10">
        <v>41</v>
      </c>
      <c r="H44" s="10">
        <v>7</v>
      </c>
    </row>
    <row r="45" spans="1:8" x14ac:dyDescent="0.3">
      <c r="A45" s="26" t="s">
        <v>169</v>
      </c>
      <c r="B45" s="8">
        <v>293</v>
      </c>
      <c r="C45" s="9">
        <v>60</v>
      </c>
      <c r="D45" s="10">
        <v>7.7</v>
      </c>
      <c r="E45" s="10">
        <v>6.1</v>
      </c>
      <c r="F45" s="10">
        <v>2</v>
      </c>
      <c r="G45" s="10">
        <v>78</v>
      </c>
      <c r="H45" s="10">
        <v>0.4</v>
      </c>
    </row>
    <row r="46" spans="1:8" ht="18" customHeight="1" x14ac:dyDescent="0.3">
      <c r="A46" s="26" t="s">
        <v>258</v>
      </c>
      <c r="B46" s="8">
        <v>335</v>
      </c>
      <c r="C46" s="9">
        <v>110</v>
      </c>
      <c r="D46" s="10"/>
      <c r="E46" s="10">
        <v>3</v>
      </c>
      <c r="F46" s="10"/>
      <c r="G46" s="10">
        <v>27</v>
      </c>
      <c r="H46" s="13"/>
    </row>
    <row r="47" spans="1:8" ht="20.399999999999999" x14ac:dyDescent="0.3">
      <c r="A47" s="26" t="s">
        <v>38</v>
      </c>
      <c r="B47" s="8" t="s">
        <v>39</v>
      </c>
      <c r="C47" s="9">
        <v>180</v>
      </c>
      <c r="D47" s="10">
        <v>1</v>
      </c>
      <c r="E47" s="13"/>
      <c r="F47" s="10">
        <v>21.8</v>
      </c>
      <c r="G47" s="10">
        <v>91.9</v>
      </c>
      <c r="H47" s="13"/>
    </row>
    <row r="48" spans="1:8" x14ac:dyDescent="0.3">
      <c r="A48" s="26" t="s">
        <v>17</v>
      </c>
      <c r="B48" s="8" t="s">
        <v>18</v>
      </c>
      <c r="C48" s="9">
        <v>40</v>
      </c>
      <c r="D48" s="10">
        <v>2.6</v>
      </c>
      <c r="E48" s="10">
        <v>0.5</v>
      </c>
      <c r="F48" s="10">
        <v>13.4</v>
      </c>
      <c r="G48" s="10">
        <v>66.2</v>
      </c>
      <c r="H48" s="13"/>
    </row>
    <row r="49" spans="1:8" x14ac:dyDescent="0.3">
      <c r="A49" s="80" t="s">
        <v>19</v>
      </c>
      <c r="B49" s="80"/>
      <c r="C49" s="6">
        <f>C50+C51</f>
        <v>220</v>
      </c>
      <c r="D49" s="7">
        <f>D50+D51</f>
        <v>8.1999999999999993</v>
      </c>
      <c r="E49" s="7">
        <f>E50+E51</f>
        <v>3.2</v>
      </c>
      <c r="F49" s="7">
        <f>F50+F51</f>
        <v>31.6</v>
      </c>
      <c r="G49" s="7">
        <f>G50+G51</f>
        <v>201</v>
      </c>
      <c r="H49" s="7">
        <v>1.3</v>
      </c>
    </row>
    <row r="50" spans="1:8" x14ac:dyDescent="0.3">
      <c r="A50" s="26" t="s">
        <v>205</v>
      </c>
      <c r="B50" s="8">
        <v>428</v>
      </c>
      <c r="C50" s="9">
        <v>40</v>
      </c>
      <c r="D50" s="10">
        <v>2.8</v>
      </c>
      <c r="E50" s="10">
        <v>3.1</v>
      </c>
      <c r="F50" s="10">
        <v>22.6</v>
      </c>
      <c r="G50" s="10">
        <v>129</v>
      </c>
      <c r="H50" s="10">
        <v>0</v>
      </c>
    </row>
    <row r="51" spans="1:8" x14ac:dyDescent="0.3">
      <c r="A51" s="26" t="s">
        <v>170</v>
      </c>
      <c r="B51" s="8" t="s">
        <v>41</v>
      </c>
      <c r="C51" s="9">
        <v>180</v>
      </c>
      <c r="D51" s="10">
        <v>5.4</v>
      </c>
      <c r="E51" s="10">
        <v>0.1</v>
      </c>
      <c r="F51" s="10">
        <v>9</v>
      </c>
      <c r="G51" s="10">
        <v>72</v>
      </c>
      <c r="H51" s="10">
        <v>1.3</v>
      </c>
    </row>
    <row r="52" spans="1:8" x14ac:dyDescent="0.3">
      <c r="A52" s="80" t="s">
        <v>23</v>
      </c>
      <c r="B52" s="80"/>
      <c r="C52" s="6">
        <f>C53+C54+C55</f>
        <v>320</v>
      </c>
      <c r="D52" s="7">
        <f>D53+D54+D55</f>
        <v>23.5</v>
      </c>
      <c r="E52" s="7">
        <f>E53+E54+E55</f>
        <v>13.3</v>
      </c>
      <c r="F52" s="7">
        <f>F53+F54+F55</f>
        <v>43.9</v>
      </c>
      <c r="G52" s="7">
        <f>G53+G54+G55</f>
        <v>390.70000000000005</v>
      </c>
      <c r="H52" s="7">
        <f>H53+H54+H55</f>
        <v>0</v>
      </c>
    </row>
    <row r="53" spans="1:8" ht="20.399999999999999" x14ac:dyDescent="0.3">
      <c r="A53" s="26" t="s">
        <v>206</v>
      </c>
      <c r="B53" s="8">
        <v>34</v>
      </c>
      <c r="C53" s="9">
        <v>110</v>
      </c>
      <c r="D53" s="10">
        <v>21</v>
      </c>
      <c r="E53" s="10">
        <v>13</v>
      </c>
      <c r="F53" s="10">
        <v>21</v>
      </c>
      <c r="G53" s="10">
        <v>293</v>
      </c>
      <c r="H53" s="10">
        <v>0</v>
      </c>
    </row>
    <row r="54" spans="1:8" x14ac:dyDescent="0.3">
      <c r="A54" s="26" t="s">
        <v>9</v>
      </c>
      <c r="B54" s="8" t="s">
        <v>10</v>
      </c>
      <c r="C54" s="9">
        <v>180</v>
      </c>
      <c r="D54" s="10">
        <v>0.1</v>
      </c>
      <c r="E54" s="10">
        <v>0</v>
      </c>
      <c r="F54" s="10">
        <v>8.4</v>
      </c>
      <c r="G54" s="10">
        <v>33.6</v>
      </c>
      <c r="H54" s="10">
        <v>0</v>
      </c>
    </row>
    <row r="55" spans="1:8" ht="15" customHeight="1" x14ac:dyDescent="0.3">
      <c r="A55" s="26" t="s">
        <v>26</v>
      </c>
      <c r="B55" s="8" t="s">
        <v>27</v>
      </c>
      <c r="C55" s="9">
        <v>30</v>
      </c>
      <c r="D55" s="10">
        <v>2.4</v>
      </c>
      <c r="E55" s="10">
        <v>0.3</v>
      </c>
      <c r="F55" s="10">
        <v>14.5</v>
      </c>
      <c r="G55" s="10">
        <v>64.099999999999994</v>
      </c>
      <c r="H55" s="13"/>
    </row>
    <row r="56" spans="1:8" ht="15" customHeight="1" x14ac:dyDescent="0.3">
      <c r="A56" s="81" t="s">
        <v>42</v>
      </c>
      <c r="B56" s="81"/>
      <c r="C56" s="3">
        <f>C57+C62+C64+C71+C74</f>
        <v>1799</v>
      </c>
      <c r="D56" s="4">
        <f>D57+D64+D62+D71+D74</f>
        <v>61.699999999999996</v>
      </c>
      <c r="E56" s="4">
        <f>E57+E62+E64+E71+E74</f>
        <v>63.7</v>
      </c>
      <c r="F56" s="4">
        <f>F57+F62+F64+F71+F74</f>
        <v>256.39999999999998</v>
      </c>
      <c r="G56" s="5">
        <f>G57+G62+G64+G71+G74</f>
        <v>1553.5</v>
      </c>
      <c r="H56" s="4">
        <f>H57+H62+H64+H71+H74</f>
        <v>39.960000000000008</v>
      </c>
    </row>
    <row r="57" spans="1:8" x14ac:dyDescent="0.3">
      <c r="A57" s="80" t="s">
        <v>5</v>
      </c>
      <c r="B57" s="80"/>
      <c r="C57" s="6">
        <f>C58+C59+C60+C61</f>
        <v>370</v>
      </c>
      <c r="D57" s="7">
        <f>D58+D59+D60+D61</f>
        <v>16.600000000000001</v>
      </c>
      <c r="E57" s="7">
        <f>E58+E59+E60+E61</f>
        <v>17.299999999999997</v>
      </c>
      <c r="F57" s="7">
        <f>F58+F59+F60+F61</f>
        <v>74.199999999999989</v>
      </c>
      <c r="G57" s="7">
        <f>G58+G59+G60+G61</f>
        <v>297</v>
      </c>
      <c r="H57" s="7">
        <f>H58+H59+H60+H61</f>
        <v>1.22</v>
      </c>
    </row>
    <row r="58" spans="1:8" ht="20.399999999999999" x14ac:dyDescent="0.3">
      <c r="A58" s="26" t="s">
        <v>65</v>
      </c>
      <c r="B58" s="8">
        <v>44</v>
      </c>
      <c r="C58" s="9">
        <v>150</v>
      </c>
      <c r="D58" s="10">
        <v>3.3</v>
      </c>
      <c r="E58" s="10">
        <v>3.3</v>
      </c>
      <c r="F58" s="10">
        <v>11.9</v>
      </c>
      <c r="G58" s="10">
        <v>91</v>
      </c>
      <c r="H58" s="10">
        <v>0.39</v>
      </c>
    </row>
    <row r="59" spans="1:8" x14ac:dyDescent="0.3">
      <c r="A59" s="26" t="s">
        <v>259</v>
      </c>
      <c r="B59" s="8" t="s">
        <v>21</v>
      </c>
      <c r="C59" s="9">
        <v>10</v>
      </c>
      <c r="D59" s="10"/>
      <c r="E59" s="10"/>
      <c r="F59" s="10">
        <v>6.5</v>
      </c>
      <c r="G59" s="10">
        <v>25</v>
      </c>
      <c r="H59" s="10">
        <v>0.05</v>
      </c>
    </row>
    <row r="60" spans="1:8" ht="15" customHeight="1" x14ac:dyDescent="0.3">
      <c r="A60" s="26" t="s">
        <v>207</v>
      </c>
      <c r="B60" s="95" t="s">
        <v>208</v>
      </c>
      <c r="C60" s="9">
        <v>30</v>
      </c>
      <c r="D60" s="48">
        <v>11</v>
      </c>
      <c r="E60" s="48">
        <v>13.6</v>
      </c>
      <c r="F60" s="48">
        <v>32.4</v>
      </c>
      <c r="G60" s="48">
        <v>75</v>
      </c>
      <c r="H60" s="48">
        <v>0.2</v>
      </c>
    </row>
    <row r="61" spans="1:8" ht="15" customHeight="1" x14ac:dyDescent="0.3">
      <c r="A61" s="26" t="s">
        <v>66</v>
      </c>
      <c r="B61" s="8">
        <v>387</v>
      </c>
      <c r="C61" s="9">
        <v>180</v>
      </c>
      <c r="D61" s="10">
        <v>2.2999999999999998</v>
      </c>
      <c r="E61" s="10">
        <v>0.4</v>
      </c>
      <c r="F61" s="10">
        <v>23.4</v>
      </c>
      <c r="G61" s="10">
        <v>106</v>
      </c>
      <c r="H61" s="10">
        <v>0.57999999999999996</v>
      </c>
    </row>
    <row r="62" spans="1:8" x14ac:dyDescent="0.3">
      <c r="A62" s="80" t="s">
        <v>11</v>
      </c>
      <c r="B62" s="80"/>
      <c r="C62" s="6">
        <v>200</v>
      </c>
      <c r="D62" s="7">
        <v>0.6</v>
      </c>
      <c r="E62" s="12">
        <v>0.6</v>
      </c>
      <c r="F62" s="7">
        <v>13.7</v>
      </c>
      <c r="G62" s="7">
        <v>100</v>
      </c>
      <c r="H62" s="7">
        <v>14</v>
      </c>
    </row>
    <row r="63" spans="1:8" ht="15" customHeight="1" x14ac:dyDescent="0.3">
      <c r="A63" s="26" t="s">
        <v>33</v>
      </c>
      <c r="B63" s="8">
        <v>368</v>
      </c>
      <c r="C63" s="9">
        <v>200</v>
      </c>
      <c r="D63" s="10">
        <v>0.6</v>
      </c>
      <c r="E63" s="13">
        <v>0.6</v>
      </c>
      <c r="F63" s="10">
        <v>13.7</v>
      </c>
      <c r="G63" s="10">
        <v>100</v>
      </c>
      <c r="H63" s="10">
        <v>14</v>
      </c>
    </row>
    <row r="64" spans="1:8" x14ac:dyDescent="0.3">
      <c r="A64" s="80" t="s">
        <v>14</v>
      </c>
      <c r="B64" s="80"/>
      <c r="C64" s="6">
        <f>C65+C66+C67+C68+C69+C70</f>
        <v>575</v>
      </c>
      <c r="D64" s="7">
        <f>D65+D66+D67+D68+D69+D70</f>
        <v>25.799999999999997</v>
      </c>
      <c r="E64" s="7">
        <f>E65+E66+E67+E68+E69+E70</f>
        <v>22</v>
      </c>
      <c r="F64" s="7">
        <f>F65+F66+F67+F68+F69+F70</f>
        <v>75.400000000000006</v>
      </c>
      <c r="G64" s="7">
        <f>G65+G66+G67+G68+G69+G70</f>
        <v>576.40000000000009</v>
      </c>
      <c r="H64" s="7">
        <f>H65+H66+H67+H68+H69+H70</f>
        <v>4.8100000000000005</v>
      </c>
    </row>
    <row r="65" spans="1:8" x14ac:dyDescent="0.3">
      <c r="A65" s="26" t="s">
        <v>45</v>
      </c>
      <c r="B65" s="8" t="s">
        <v>46</v>
      </c>
      <c r="C65" s="9">
        <v>150</v>
      </c>
      <c r="D65" s="10">
        <v>3.2</v>
      </c>
      <c r="E65" s="10">
        <v>3</v>
      </c>
      <c r="F65" s="10">
        <v>14</v>
      </c>
      <c r="G65" s="10">
        <v>88.5</v>
      </c>
      <c r="H65" s="10">
        <v>3.5</v>
      </c>
    </row>
    <row r="66" spans="1:8" x14ac:dyDescent="0.3">
      <c r="A66" s="26" t="s">
        <v>47</v>
      </c>
      <c r="B66" s="8" t="s">
        <v>48</v>
      </c>
      <c r="C66" s="9">
        <v>15</v>
      </c>
      <c r="D66" s="10">
        <v>1.9</v>
      </c>
      <c r="E66" s="10">
        <v>0.2</v>
      </c>
      <c r="F66" s="10">
        <v>10.5</v>
      </c>
      <c r="G66" s="10">
        <v>51.6</v>
      </c>
      <c r="H66" s="13"/>
    </row>
    <row r="67" spans="1:8" ht="20.399999999999999" x14ac:dyDescent="0.3">
      <c r="A67" s="26" t="s">
        <v>49</v>
      </c>
      <c r="B67" s="8" t="s">
        <v>50</v>
      </c>
      <c r="C67" s="9">
        <v>40</v>
      </c>
      <c r="D67" s="10">
        <v>0.5</v>
      </c>
      <c r="E67" s="10">
        <v>3.3</v>
      </c>
      <c r="F67" s="10">
        <v>3.1</v>
      </c>
      <c r="G67" s="10">
        <v>27</v>
      </c>
      <c r="H67" s="10">
        <v>1</v>
      </c>
    </row>
    <row r="68" spans="1:8" x14ac:dyDescent="0.3">
      <c r="A68" s="26" t="s">
        <v>51</v>
      </c>
      <c r="B68" s="8" t="s">
        <v>52</v>
      </c>
      <c r="C68" s="9">
        <v>180</v>
      </c>
      <c r="D68" s="10">
        <v>17.2</v>
      </c>
      <c r="E68" s="10">
        <v>15</v>
      </c>
      <c r="F68" s="10">
        <v>13.8</v>
      </c>
      <c r="G68" s="10">
        <v>259.10000000000002</v>
      </c>
      <c r="H68" s="10">
        <v>0.2</v>
      </c>
    </row>
    <row r="69" spans="1:8" x14ac:dyDescent="0.3">
      <c r="A69" s="26" t="s">
        <v>15</v>
      </c>
      <c r="B69" s="8" t="s">
        <v>54</v>
      </c>
      <c r="C69" s="9">
        <v>150</v>
      </c>
      <c r="D69" s="10">
        <v>0.4</v>
      </c>
      <c r="E69" s="10"/>
      <c r="F69" s="10">
        <v>20.6</v>
      </c>
      <c r="G69" s="10">
        <v>84</v>
      </c>
      <c r="H69" s="10">
        <v>0.11</v>
      </c>
    </row>
    <row r="70" spans="1:8" x14ac:dyDescent="0.3">
      <c r="A70" s="26" t="s">
        <v>17</v>
      </c>
      <c r="B70" s="8" t="s">
        <v>18</v>
      </c>
      <c r="C70" s="9">
        <v>40</v>
      </c>
      <c r="D70" s="10">
        <v>2.6</v>
      </c>
      <c r="E70" s="10">
        <v>0.5</v>
      </c>
      <c r="F70" s="10">
        <v>13.4</v>
      </c>
      <c r="G70" s="10">
        <v>66.2</v>
      </c>
      <c r="H70" s="13"/>
    </row>
    <row r="71" spans="1:8" x14ac:dyDescent="0.3">
      <c r="A71" s="80" t="s">
        <v>19</v>
      </c>
      <c r="B71" s="80"/>
      <c r="C71" s="6">
        <f>C72+C73</f>
        <v>204</v>
      </c>
      <c r="D71" s="7">
        <f>D72+D73</f>
        <v>8.3000000000000007</v>
      </c>
      <c r="E71" s="7">
        <f>E72+E73</f>
        <v>11.3</v>
      </c>
      <c r="F71" s="7">
        <f>F72+F73</f>
        <v>45</v>
      </c>
      <c r="G71" s="7">
        <f>G72+G73</f>
        <v>240</v>
      </c>
      <c r="H71" s="7">
        <v>2.2999999999999998</v>
      </c>
    </row>
    <row r="72" spans="1:8" ht="15" customHeight="1" x14ac:dyDescent="0.3">
      <c r="A72" s="26" t="s">
        <v>211</v>
      </c>
      <c r="B72" s="8" t="s">
        <v>21</v>
      </c>
      <c r="C72" s="9">
        <v>24</v>
      </c>
      <c r="D72" s="10">
        <v>3.1</v>
      </c>
      <c r="E72" s="10">
        <v>5.5</v>
      </c>
      <c r="F72" s="10">
        <v>36.5</v>
      </c>
      <c r="G72" s="10">
        <v>132</v>
      </c>
      <c r="H72" s="10">
        <v>0</v>
      </c>
    </row>
    <row r="73" spans="1:8" ht="20.399999999999999" x14ac:dyDescent="0.3">
      <c r="A73" s="26" t="s">
        <v>22</v>
      </c>
      <c r="B73" s="8" t="s">
        <v>21</v>
      </c>
      <c r="C73" s="9">
        <v>180</v>
      </c>
      <c r="D73" s="10">
        <v>5.2</v>
      </c>
      <c r="E73" s="10">
        <v>5.8</v>
      </c>
      <c r="F73" s="10">
        <v>8.5</v>
      </c>
      <c r="G73" s="10">
        <v>108</v>
      </c>
      <c r="H73" s="10">
        <v>2.2999999999999998</v>
      </c>
    </row>
    <row r="74" spans="1:8" x14ac:dyDescent="0.3">
      <c r="A74" s="80" t="s">
        <v>23</v>
      </c>
      <c r="B74" s="80"/>
      <c r="C74" s="6">
        <f>C75+C76+C77+C78</f>
        <v>450</v>
      </c>
      <c r="D74" s="7">
        <f>D75+D76+D77+D78</f>
        <v>10.4</v>
      </c>
      <c r="E74" s="7">
        <f>E75+E76+E77+E78</f>
        <v>12.5</v>
      </c>
      <c r="F74" s="7">
        <f>F75+F76+F77+F78</f>
        <v>48.099999999999994</v>
      </c>
      <c r="G74" s="7">
        <f>G75+G76+G77+G78</f>
        <v>340.1</v>
      </c>
      <c r="H74" s="7">
        <f>H75+H76+H77+H78</f>
        <v>17.630000000000003</v>
      </c>
    </row>
    <row r="75" spans="1:8" x14ac:dyDescent="0.3">
      <c r="A75" s="26" t="s">
        <v>55</v>
      </c>
      <c r="B75" s="8" t="s">
        <v>56</v>
      </c>
      <c r="C75" s="9">
        <v>180</v>
      </c>
      <c r="D75" s="10">
        <v>3.5</v>
      </c>
      <c r="E75" s="10">
        <v>8.9</v>
      </c>
      <c r="F75" s="10">
        <v>15.9</v>
      </c>
      <c r="G75" s="10">
        <v>158</v>
      </c>
      <c r="H75" s="10">
        <v>13.9</v>
      </c>
    </row>
    <row r="76" spans="1:8" x14ac:dyDescent="0.3">
      <c r="A76" s="26" t="s">
        <v>260</v>
      </c>
      <c r="B76" s="8">
        <v>219</v>
      </c>
      <c r="C76" s="9">
        <v>60</v>
      </c>
      <c r="D76" s="10">
        <v>4.4000000000000004</v>
      </c>
      <c r="E76" s="10">
        <v>3.3</v>
      </c>
      <c r="F76" s="10">
        <v>7.5</v>
      </c>
      <c r="G76" s="10">
        <v>77</v>
      </c>
      <c r="H76" s="10">
        <v>0.9</v>
      </c>
    </row>
    <row r="77" spans="1:8" x14ac:dyDescent="0.3">
      <c r="A77" s="26" t="s">
        <v>214</v>
      </c>
      <c r="B77" s="8">
        <v>393</v>
      </c>
      <c r="C77" s="9">
        <v>180</v>
      </c>
      <c r="D77" s="10">
        <v>0.1</v>
      </c>
      <c r="E77" s="10">
        <v>0</v>
      </c>
      <c r="F77" s="10">
        <v>10.199999999999999</v>
      </c>
      <c r="G77" s="10">
        <v>41</v>
      </c>
      <c r="H77" s="10">
        <v>2.83</v>
      </c>
    </row>
    <row r="78" spans="1:8" x14ac:dyDescent="0.3">
      <c r="A78" s="26" t="s">
        <v>26</v>
      </c>
      <c r="B78" s="8" t="s">
        <v>27</v>
      </c>
      <c r="C78" s="9">
        <v>30</v>
      </c>
      <c r="D78" s="10">
        <v>2.4</v>
      </c>
      <c r="E78" s="10">
        <v>0.3</v>
      </c>
      <c r="F78" s="10">
        <v>14.5</v>
      </c>
      <c r="G78" s="10">
        <v>64.099999999999994</v>
      </c>
      <c r="H78" s="13"/>
    </row>
    <row r="79" spans="1:8" x14ac:dyDescent="0.3">
      <c r="A79" s="81" t="s">
        <v>57</v>
      </c>
      <c r="B79" s="81"/>
      <c r="C79" s="3">
        <f>C80+C86+C88+C95+C98</f>
        <v>1745</v>
      </c>
      <c r="D79" s="4">
        <f>D80+D86+D88+D95+D98</f>
        <v>47.7</v>
      </c>
      <c r="E79" s="4">
        <f>E80+E88+E86+E95+E98</f>
        <v>44.2</v>
      </c>
      <c r="F79" s="4">
        <f>F80+F86+F88+F95+F98</f>
        <v>204.5</v>
      </c>
      <c r="G79" s="5">
        <f>G80+G86+G88+G95+G98</f>
        <v>1382.1999999999998</v>
      </c>
      <c r="H79" s="4">
        <f>H80+H86+H88+H95+H98</f>
        <v>47.48</v>
      </c>
    </row>
    <row r="80" spans="1:8" ht="15" customHeight="1" x14ac:dyDescent="0.3">
      <c r="A80" s="80" t="s">
        <v>5</v>
      </c>
      <c r="B80" s="80"/>
      <c r="C80" s="6">
        <f>C81+C83+C85</f>
        <v>355</v>
      </c>
      <c r="D80" s="7">
        <f>D81+D83+D85</f>
        <v>9.6999999999999993</v>
      </c>
      <c r="E80" s="7">
        <f>E81+E83+E85</f>
        <v>8.1999999999999993</v>
      </c>
      <c r="F80" s="7">
        <f>F81+F83+F85</f>
        <v>50.099999999999994</v>
      </c>
      <c r="G80" s="7">
        <f>G81+G83+G85</f>
        <v>312.3</v>
      </c>
      <c r="H80" s="7">
        <f>H81+H85</f>
        <v>2.02</v>
      </c>
    </row>
    <row r="81" spans="1:8" ht="15" customHeight="1" x14ac:dyDescent="0.3">
      <c r="A81" s="26" t="s">
        <v>215</v>
      </c>
      <c r="B81" s="8">
        <v>0.04</v>
      </c>
      <c r="C81" s="9">
        <v>150</v>
      </c>
      <c r="D81" s="10">
        <v>8</v>
      </c>
      <c r="E81" s="10">
        <v>5</v>
      </c>
      <c r="F81" s="10">
        <v>31</v>
      </c>
      <c r="G81" s="10">
        <v>200</v>
      </c>
      <c r="H81" s="10">
        <v>2</v>
      </c>
    </row>
    <row r="82" spans="1:8" x14ac:dyDescent="0.3">
      <c r="A82" s="82" t="s">
        <v>162</v>
      </c>
      <c r="B82" s="82"/>
      <c r="C82" s="11"/>
      <c r="D82" s="11"/>
      <c r="E82" s="11"/>
      <c r="F82" s="11"/>
      <c r="G82" s="11"/>
      <c r="H82" s="11"/>
    </row>
    <row r="83" spans="1:8" ht="15" customHeight="1" x14ac:dyDescent="0.3">
      <c r="A83" s="26" t="s">
        <v>29</v>
      </c>
      <c r="B83" s="8" t="s">
        <v>30</v>
      </c>
      <c r="C83" s="9">
        <v>25</v>
      </c>
      <c r="D83" s="10">
        <v>1.6</v>
      </c>
      <c r="E83" s="10">
        <v>3.2</v>
      </c>
      <c r="F83" s="10">
        <v>9.8000000000000007</v>
      </c>
      <c r="G83" s="10">
        <v>75.3</v>
      </c>
      <c r="H83" s="13"/>
    </row>
    <row r="84" spans="1:8" x14ac:dyDescent="0.3">
      <c r="A84" s="82" t="s">
        <v>161</v>
      </c>
      <c r="B84" s="82"/>
      <c r="C84" s="11"/>
      <c r="D84" s="11"/>
      <c r="E84" s="11"/>
      <c r="F84" s="11"/>
      <c r="G84" s="11"/>
      <c r="H84" s="11"/>
    </row>
    <row r="85" spans="1:8" ht="15" customHeight="1" x14ac:dyDescent="0.3">
      <c r="A85" s="26" t="s">
        <v>261</v>
      </c>
      <c r="B85" s="8">
        <v>392</v>
      </c>
      <c r="C85" s="9">
        <v>180</v>
      </c>
      <c r="D85" s="10">
        <v>0.1</v>
      </c>
      <c r="E85" s="10"/>
      <c r="F85" s="10">
        <v>9.3000000000000007</v>
      </c>
      <c r="G85" s="10">
        <v>37</v>
      </c>
      <c r="H85" s="10">
        <v>0.02</v>
      </c>
    </row>
    <row r="86" spans="1:8" x14ac:dyDescent="0.3">
      <c r="A86" s="80" t="s">
        <v>11</v>
      </c>
      <c r="B86" s="80"/>
      <c r="C86" s="6">
        <v>200</v>
      </c>
      <c r="D86" s="7">
        <v>1</v>
      </c>
      <c r="E86" s="7"/>
      <c r="F86" s="7">
        <v>20.2</v>
      </c>
      <c r="G86" s="7">
        <v>170</v>
      </c>
      <c r="H86" s="7">
        <v>4</v>
      </c>
    </row>
    <row r="87" spans="1:8" x14ac:dyDescent="0.3">
      <c r="A87" s="26" t="s">
        <v>12</v>
      </c>
      <c r="B87" s="8" t="s">
        <v>21</v>
      </c>
      <c r="C87" s="9">
        <v>200</v>
      </c>
      <c r="D87" s="10">
        <v>1</v>
      </c>
      <c r="E87" s="10"/>
      <c r="F87" s="10">
        <v>20.2</v>
      </c>
      <c r="G87" s="10">
        <v>170</v>
      </c>
      <c r="H87" s="10">
        <v>4</v>
      </c>
    </row>
    <row r="88" spans="1:8" ht="15" customHeight="1" x14ac:dyDescent="0.3">
      <c r="A88" s="80" t="s">
        <v>14</v>
      </c>
      <c r="B88" s="80"/>
      <c r="C88" s="6">
        <f>C89+C90+C91+C92+C93+C94</f>
        <v>580</v>
      </c>
      <c r="D88" s="7">
        <f>D89+D90+D91+D92+D93+D94</f>
        <v>13.299999999999999</v>
      </c>
      <c r="E88" s="7">
        <f>E89+E90+E91+E92+E93+E94</f>
        <v>14</v>
      </c>
      <c r="F88" s="7">
        <f>F89+F90+F91+F92+F93+F94</f>
        <v>60.1</v>
      </c>
      <c r="G88" s="7">
        <f>G89+G90+G91+G93+G94</f>
        <v>372.8</v>
      </c>
      <c r="H88" s="7">
        <f>H89+H90+H91+H92+H93</f>
        <v>30.060000000000002</v>
      </c>
    </row>
    <row r="89" spans="1:8" x14ac:dyDescent="0.3">
      <c r="A89" s="26" t="s">
        <v>164</v>
      </c>
      <c r="B89" s="8">
        <v>87</v>
      </c>
      <c r="C89" s="9">
        <v>150</v>
      </c>
      <c r="D89" s="10">
        <v>5.2</v>
      </c>
      <c r="E89" s="10">
        <v>5</v>
      </c>
      <c r="F89" s="10">
        <v>8.6</v>
      </c>
      <c r="G89" s="10">
        <v>60</v>
      </c>
      <c r="H89" s="10">
        <v>5.46</v>
      </c>
    </row>
    <row r="90" spans="1:8" x14ac:dyDescent="0.3">
      <c r="A90" s="26" t="s">
        <v>60</v>
      </c>
      <c r="B90" s="8" t="s">
        <v>61</v>
      </c>
      <c r="C90" s="9">
        <v>40</v>
      </c>
      <c r="D90" s="10">
        <v>0.5</v>
      </c>
      <c r="E90" s="10">
        <v>2.5</v>
      </c>
      <c r="F90" s="10">
        <v>3.1</v>
      </c>
      <c r="G90" s="10">
        <v>36.6</v>
      </c>
      <c r="H90" s="10">
        <v>5.3</v>
      </c>
    </row>
    <row r="91" spans="1:8" ht="20.399999999999999" x14ac:dyDescent="0.3">
      <c r="A91" s="26" t="s">
        <v>262</v>
      </c>
      <c r="B91" s="8">
        <v>324</v>
      </c>
      <c r="C91" s="9">
        <v>60</v>
      </c>
      <c r="D91" s="10">
        <v>3</v>
      </c>
      <c r="E91" s="10">
        <v>4</v>
      </c>
      <c r="F91" s="10">
        <v>10</v>
      </c>
      <c r="G91" s="10">
        <v>160</v>
      </c>
      <c r="H91" s="10">
        <v>0.3</v>
      </c>
    </row>
    <row r="92" spans="1:8" ht="20.399999999999999" x14ac:dyDescent="0.3">
      <c r="A92" s="26" t="s">
        <v>218</v>
      </c>
      <c r="B92" s="8">
        <v>163</v>
      </c>
      <c r="C92" s="9">
        <v>110</v>
      </c>
      <c r="D92" s="10">
        <v>2</v>
      </c>
      <c r="E92" s="10">
        <v>2</v>
      </c>
      <c r="F92" s="10">
        <v>13</v>
      </c>
      <c r="G92" s="10">
        <v>106</v>
      </c>
      <c r="H92" s="10">
        <v>16</v>
      </c>
    </row>
    <row r="93" spans="1:8" ht="20.399999999999999" x14ac:dyDescent="0.3">
      <c r="A93" s="26" t="s">
        <v>263</v>
      </c>
      <c r="B93" s="8" t="s">
        <v>39</v>
      </c>
      <c r="C93" s="9">
        <v>180</v>
      </c>
      <c r="D93" s="10"/>
      <c r="E93" s="13"/>
      <c r="F93" s="10">
        <v>12</v>
      </c>
      <c r="G93" s="10">
        <v>50</v>
      </c>
      <c r="H93" s="13">
        <v>3</v>
      </c>
    </row>
    <row r="94" spans="1:8" x14ac:dyDescent="0.3">
      <c r="A94" s="26" t="s">
        <v>17</v>
      </c>
      <c r="B94" s="8" t="s">
        <v>18</v>
      </c>
      <c r="C94" s="9">
        <v>40</v>
      </c>
      <c r="D94" s="10">
        <v>2.6</v>
      </c>
      <c r="E94" s="10">
        <v>0.5</v>
      </c>
      <c r="F94" s="10">
        <v>13.4</v>
      </c>
      <c r="G94" s="10">
        <v>66.2</v>
      </c>
      <c r="H94" s="13"/>
    </row>
    <row r="95" spans="1:8" x14ac:dyDescent="0.3">
      <c r="A95" s="80" t="s">
        <v>19</v>
      </c>
      <c r="B95" s="80"/>
      <c r="C95" s="6">
        <f>C96+C97</f>
        <v>220</v>
      </c>
      <c r="D95" s="7">
        <f>D96+D97</f>
        <v>10.199999999999999</v>
      </c>
      <c r="E95" s="7">
        <f>E96+E97</f>
        <v>7.5</v>
      </c>
      <c r="F95" s="7">
        <f>F96+F97</f>
        <v>28</v>
      </c>
      <c r="G95" s="7">
        <f>G96+G97</f>
        <v>221</v>
      </c>
      <c r="H95" s="12"/>
    </row>
    <row r="96" spans="1:8" x14ac:dyDescent="0.3">
      <c r="A96" s="26" t="s">
        <v>63</v>
      </c>
      <c r="B96" s="8" t="s">
        <v>21</v>
      </c>
      <c r="C96" s="9">
        <v>180</v>
      </c>
      <c r="D96" s="10">
        <v>5.2</v>
      </c>
      <c r="E96" s="10">
        <v>4.5</v>
      </c>
      <c r="F96" s="10">
        <v>7</v>
      </c>
      <c r="G96" s="10">
        <v>90</v>
      </c>
      <c r="H96" s="13"/>
    </row>
    <row r="97" spans="1:8" ht="15" customHeight="1" x14ac:dyDescent="0.3">
      <c r="A97" s="26" t="s">
        <v>264</v>
      </c>
      <c r="B97" s="8">
        <v>470</v>
      </c>
      <c r="C97" s="9">
        <v>40</v>
      </c>
      <c r="D97" s="10">
        <v>5</v>
      </c>
      <c r="E97" s="10">
        <v>3</v>
      </c>
      <c r="F97" s="10">
        <v>21</v>
      </c>
      <c r="G97" s="10">
        <v>131</v>
      </c>
      <c r="H97" s="13"/>
    </row>
    <row r="98" spans="1:8" x14ac:dyDescent="0.3">
      <c r="A98" s="80" t="s">
        <v>23</v>
      </c>
      <c r="B98" s="80"/>
      <c r="C98" s="6">
        <f>C99+C100+C101+C102+C103</f>
        <v>390</v>
      </c>
      <c r="D98" s="7">
        <f>D99+D100+D101+D102+D103</f>
        <v>13.5</v>
      </c>
      <c r="E98" s="7">
        <f>E99+E100+E101+E102+E103</f>
        <v>14.5</v>
      </c>
      <c r="F98" s="7">
        <f>F99+F100+F101+F102+F103</f>
        <v>46.1</v>
      </c>
      <c r="G98" s="7">
        <f>G99+G100+G101+G102+G103</f>
        <v>306.10000000000002</v>
      </c>
      <c r="H98" s="7">
        <f>H99+H100+H101+H102+H103</f>
        <v>11.4</v>
      </c>
    </row>
    <row r="99" spans="1:8" x14ac:dyDescent="0.3">
      <c r="A99" s="26" t="s">
        <v>116</v>
      </c>
      <c r="B99" s="95" t="s">
        <v>222</v>
      </c>
      <c r="C99" s="9">
        <v>100</v>
      </c>
      <c r="D99" s="10">
        <v>2.1</v>
      </c>
      <c r="E99" s="10">
        <v>2.8</v>
      </c>
      <c r="F99" s="10">
        <v>14.9</v>
      </c>
      <c r="G99" s="10">
        <v>90</v>
      </c>
      <c r="H99" s="10">
        <v>7.2</v>
      </c>
    </row>
    <row r="100" spans="1:8" x14ac:dyDescent="0.3">
      <c r="A100" s="26" t="s">
        <v>265</v>
      </c>
      <c r="B100" s="95" t="s">
        <v>224</v>
      </c>
      <c r="C100" s="9">
        <v>40</v>
      </c>
      <c r="D100" s="10">
        <v>5</v>
      </c>
      <c r="E100" s="10">
        <v>5</v>
      </c>
      <c r="F100" s="10"/>
      <c r="G100" s="10">
        <v>63</v>
      </c>
      <c r="H100" s="10"/>
    </row>
    <row r="101" spans="1:8" x14ac:dyDescent="0.3">
      <c r="A101" s="26" t="s">
        <v>245</v>
      </c>
      <c r="B101" s="8" t="s">
        <v>212</v>
      </c>
      <c r="C101" s="9">
        <v>40</v>
      </c>
      <c r="D101" s="10">
        <v>0.8</v>
      </c>
      <c r="E101" s="10">
        <v>3.6</v>
      </c>
      <c r="F101" s="10">
        <v>3.1</v>
      </c>
      <c r="G101" s="10">
        <v>48</v>
      </c>
      <c r="H101" s="10">
        <v>2.8</v>
      </c>
    </row>
    <row r="102" spans="1:8" x14ac:dyDescent="0.3">
      <c r="A102" s="26" t="s">
        <v>193</v>
      </c>
      <c r="B102" s="8">
        <v>394</v>
      </c>
      <c r="C102" s="9">
        <v>180</v>
      </c>
      <c r="D102" s="10">
        <v>3.2</v>
      </c>
      <c r="E102" s="10">
        <v>2.8</v>
      </c>
      <c r="F102" s="10">
        <v>13.6</v>
      </c>
      <c r="G102" s="10">
        <v>41</v>
      </c>
      <c r="H102" s="10">
        <v>1.4</v>
      </c>
    </row>
    <row r="103" spans="1:8" x14ac:dyDescent="0.3">
      <c r="A103" s="26" t="s">
        <v>26</v>
      </c>
      <c r="B103" s="8" t="s">
        <v>27</v>
      </c>
      <c r="C103" s="9">
        <v>30</v>
      </c>
      <c r="D103" s="10">
        <v>2.4</v>
      </c>
      <c r="E103" s="10">
        <v>0.3</v>
      </c>
      <c r="F103" s="10">
        <v>14.5</v>
      </c>
      <c r="G103" s="10">
        <v>64.099999999999994</v>
      </c>
      <c r="H103" s="13"/>
    </row>
    <row r="104" spans="1:8" x14ac:dyDescent="0.3">
      <c r="A104" s="81" t="s">
        <v>64</v>
      </c>
      <c r="B104" s="81"/>
      <c r="C104" s="3">
        <f>C105+C110+C112+C120+C123</f>
        <v>1754</v>
      </c>
      <c r="D104" s="4">
        <f>D105+D110+D112+D120+D123</f>
        <v>54.600000000000009</v>
      </c>
      <c r="E104" s="4">
        <f>E105+E110+E112+E120+E123</f>
        <v>52.7</v>
      </c>
      <c r="F104" s="4">
        <f>F105+F110+F112+F120+F123</f>
        <v>203</v>
      </c>
      <c r="G104" s="5">
        <f>G105+G110+G112+G120+G123</f>
        <v>1511.8</v>
      </c>
      <c r="H104" s="4">
        <f>H105+H110+H112+H120+H123</f>
        <v>41.099999999999994</v>
      </c>
    </row>
    <row r="105" spans="1:8" x14ac:dyDescent="0.3">
      <c r="A105" s="80" t="s">
        <v>5</v>
      </c>
      <c r="B105" s="80"/>
      <c r="C105" s="6">
        <f>C106+C107+C109</f>
        <v>370</v>
      </c>
      <c r="D105" s="7">
        <f>D106+D107+D109</f>
        <v>19.5</v>
      </c>
      <c r="E105" s="7">
        <f>E106+E107+E109</f>
        <v>19.5</v>
      </c>
      <c r="F105" s="7">
        <f>F106+F107+F109</f>
        <v>68</v>
      </c>
      <c r="G105" s="7">
        <f>G106+G107+G109</f>
        <v>516</v>
      </c>
      <c r="H105" s="7">
        <f>H106+H107+H109</f>
        <v>2.8000000000000003</v>
      </c>
    </row>
    <row r="106" spans="1:8" ht="15" customHeight="1" x14ac:dyDescent="0.3">
      <c r="A106" s="26" t="s">
        <v>96</v>
      </c>
      <c r="B106" s="8">
        <v>0.12</v>
      </c>
      <c r="C106" s="9">
        <v>150</v>
      </c>
      <c r="D106" s="10">
        <v>7</v>
      </c>
      <c r="E106" s="10">
        <v>4</v>
      </c>
      <c r="F106" s="10">
        <v>28</v>
      </c>
      <c r="G106" s="10">
        <v>178</v>
      </c>
      <c r="H106" s="10">
        <v>2</v>
      </c>
    </row>
    <row r="107" spans="1:8" ht="15" customHeight="1" x14ac:dyDescent="0.3">
      <c r="A107" s="26" t="s">
        <v>226</v>
      </c>
      <c r="B107" s="8" t="s">
        <v>8</v>
      </c>
      <c r="C107" s="9">
        <v>40</v>
      </c>
      <c r="D107" s="10">
        <v>9.8000000000000007</v>
      </c>
      <c r="E107" s="10">
        <v>13</v>
      </c>
      <c r="F107" s="10">
        <v>27.9</v>
      </c>
      <c r="G107" s="10">
        <v>257</v>
      </c>
      <c r="H107" s="10">
        <v>0.2</v>
      </c>
    </row>
    <row r="108" spans="1:8" ht="14.4" customHeight="1" x14ac:dyDescent="0.3">
      <c r="A108" s="82" t="s">
        <v>171</v>
      </c>
      <c r="B108" s="82"/>
      <c r="C108" s="11"/>
      <c r="D108" s="11"/>
      <c r="E108" s="11"/>
      <c r="F108" s="11"/>
      <c r="G108" s="11"/>
      <c r="H108" s="11"/>
    </row>
    <row r="109" spans="1:8" x14ac:dyDescent="0.3">
      <c r="A109" s="26" t="s">
        <v>31</v>
      </c>
      <c r="B109" s="95" t="s">
        <v>227</v>
      </c>
      <c r="C109" s="9">
        <v>180</v>
      </c>
      <c r="D109" s="10">
        <v>2.7</v>
      </c>
      <c r="E109" s="10">
        <v>2.5</v>
      </c>
      <c r="F109" s="10">
        <v>12.1</v>
      </c>
      <c r="G109" s="10">
        <v>81</v>
      </c>
      <c r="H109" s="10">
        <v>0.6</v>
      </c>
    </row>
    <row r="110" spans="1:8" ht="15" customHeight="1" x14ac:dyDescent="0.3">
      <c r="A110" s="80" t="s">
        <v>11</v>
      </c>
      <c r="B110" s="80"/>
      <c r="C110" s="6">
        <v>200</v>
      </c>
      <c r="D110" s="7">
        <v>0.6</v>
      </c>
      <c r="E110" s="12">
        <v>0.6</v>
      </c>
      <c r="F110" s="7">
        <v>13.7</v>
      </c>
      <c r="G110" s="7">
        <v>100</v>
      </c>
      <c r="H110" s="7">
        <v>14</v>
      </c>
    </row>
    <row r="111" spans="1:8" ht="15" customHeight="1" x14ac:dyDescent="0.3">
      <c r="A111" s="26" t="s">
        <v>33</v>
      </c>
      <c r="B111" s="8">
        <v>368</v>
      </c>
      <c r="C111" s="9">
        <v>200</v>
      </c>
      <c r="D111" s="10">
        <v>0.6</v>
      </c>
      <c r="E111" s="13">
        <v>0.6</v>
      </c>
      <c r="F111" s="10">
        <v>13.7</v>
      </c>
      <c r="G111" s="10">
        <v>100</v>
      </c>
      <c r="H111" s="10">
        <v>14</v>
      </c>
    </row>
    <row r="112" spans="1:8" x14ac:dyDescent="0.3">
      <c r="A112" s="80" t="s">
        <v>14</v>
      </c>
      <c r="B112" s="80"/>
      <c r="C112" s="6">
        <f>C113+C115+C116+C117+C118+C119</f>
        <v>580</v>
      </c>
      <c r="D112" s="7">
        <f>D113+D115+D116+D117++D118+D119</f>
        <v>20.8</v>
      </c>
      <c r="E112" s="7">
        <f>E113+E114+E115+E116+E117+E118+E119</f>
        <v>12</v>
      </c>
      <c r="F112" s="7">
        <f>F113+F115+F116+F117+F118+F119</f>
        <v>68.3</v>
      </c>
      <c r="G112" s="7">
        <f>G113+G115+G116+G117+G118+G119</f>
        <v>432.8</v>
      </c>
      <c r="H112" s="7">
        <f>H113+H115+H116+H117+H118+H119</f>
        <v>18.299999999999997</v>
      </c>
    </row>
    <row r="113" spans="1:8" ht="15" customHeight="1" x14ac:dyDescent="0.3">
      <c r="A113" s="26" t="s">
        <v>67</v>
      </c>
      <c r="B113" s="8" t="s">
        <v>68</v>
      </c>
      <c r="C113" s="9">
        <v>150</v>
      </c>
      <c r="D113" s="10">
        <v>5.9</v>
      </c>
      <c r="E113" s="10">
        <v>4.4000000000000004</v>
      </c>
      <c r="F113" s="10">
        <v>8.1999999999999993</v>
      </c>
      <c r="G113" s="10">
        <v>96</v>
      </c>
      <c r="H113" s="10">
        <v>9.4</v>
      </c>
    </row>
    <row r="114" spans="1:8" x14ac:dyDescent="0.3">
      <c r="A114" s="82" t="s">
        <v>163</v>
      </c>
      <c r="B114" s="82"/>
      <c r="C114" s="11"/>
      <c r="D114" s="11"/>
      <c r="E114" s="11"/>
      <c r="F114" s="11"/>
      <c r="G114" s="11"/>
      <c r="H114" s="11"/>
    </row>
    <row r="115" spans="1:8" x14ac:dyDescent="0.3">
      <c r="A115" s="26" t="s">
        <v>69</v>
      </c>
      <c r="B115" s="8" t="s">
        <v>70</v>
      </c>
      <c r="C115" s="9">
        <v>40</v>
      </c>
      <c r="D115" s="10">
        <v>0.6</v>
      </c>
      <c r="E115" s="10">
        <v>2.4</v>
      </c>
      <c r="F115" s="10">
        <v>3.3</v>
      </c>
      <c r="G115" s="10">
        <v>37.6</v>
      </c>
      <c r="H115" s="10">
        <v>3.8</v>
      </c>
    </row>
    <row r="116" spans="1:8" x14ac:dyDescent="0.3">
      <c r="A116" s="26" t="s">
        <v>71</v>
      </c>
      <c r="B116" s="8" t="s">
        <v>72</v>
      </c>
      <c r="C116" s="9">
        <v>60</v>
      </c>
      <c r="D116" s="10">
        <v>8.6999999999999993</v>
      </c>
      <c r="E116" s="10">
        <v>4.7</v>
      </c>
      <c r="F116" s="10">
        <v>4.4000000000000004</v>
      </c>
      <c r="G116" s="10">
        <v>61</v>
      </c>
      <c r="H116" s="10">
        <v>1.1000000000000001</v>
      </c>
    </row>
    <row r="117" spans="1:8" ht="15" customHeight="1" x14ac:dyDescent="0.3">
      <c r="A117" s="26" t="s">
        <v>266</v>
      </c>
      <c r="B117" s="8">
        <v>0.06</v>
      </c>
      <c r="C117" s="9">
        <v>110</v>
      </c>
      <c r="D117" s="10">
        <v>3</v>
      </c>
      <c r="E117" s="10">
        <v>0</v>
      </c>
      <c r="F117" s="10">
        <v>29</v>
      </c>
      <c r="G117" s="10">
        <v>131</v>
      </c>
      <c r="H117" s="13"/>
    </row>
    <row r="118" spans="1:8" x14ac:dyDescent="0.3">
      <c r="A118" s="26" t="s">
        <v>17</v>
      </c>
      <c r="B118" s="8" t="s">
        <v>18</v>
      </c>
      <c r="C118" s="9">
        <v>40</v>
      </c>
      <c r="D118" s="10">
        <v>2.6</v>
      </c>
      <c r="E118" s="10">
        <v>0.5</v>
      </c>
      <c r="F118" s="10">
        <v>13.4</v>
      </c>
      <c r="G118" s="10">
        <v>66.2</v>
      </c>
      <c r="H118" s="13"/>
    </row>
    <row r="119" spans="1:8" x14ac:dyDescent="0.3">
      <c r="A119" s="26" t="s">
        <v>229</v>
      </c>
      <c r="B119" s="8" t="s">
        <v>74</v>
      </c>
      <c r="C119" s="9">
        <v>180</v>
      </c>
      <c r="D119" s="10"/>
      <c r="E119" s="10"/>
      <c r="F119" s="10">
        <v>10</v>
      </c>
      <c r="G119" s="10">
        <v>41</v>
      </c>
      <c r="H119" s="10">
        <v>4</v>
      </c>
    </row>
    <row r="120" spans="1:8" x14ac:dyDescent="0.3">
      <c r="A120" s="80" t="s">
        <v>19</v>
      </c>
      <c r="B120" s="80"/>
      <c r="C120" s="6">
        <f>C121+C122</f>
        <v>204</v>
      </c>
      <c r="D120" s="7">
        <v>5.9</v>
      </c>
      <c r="E120" s="7">
        <v>11.8</v>
      </c>
      <c r="F120" s="7">
        <v>17.399999999999999</v>
      </c>
      <c r="G120" s="7">
        <v>214</v>
      </c>
      <c r="H120" s="7">
        <v>2.2999999999999998</v>
      </c>
    </row>
    <row r="121" spans="1:8" x14ac:dyDescent="0.3">
      <c r="A121" s="26" t="s">
        <v>75</v>
      </c>
      <c r="B121" s="8" t="s">
        <v>21</v>
      </c>
      <c r="C121" s="9">
        <v>24</v>
      </c>
      <c r="D121" s="10">
        <v>0.7</v>
      </c>
      <c r="E121" s="10">
        <v>6</v>
      </c>
      <c r="F121" s="10">
        <v>8.9</v>
      </c>
      <c r="G121" s="10">
        <v>106</v>
      </c>
      <c r="H121" s="13"/>
    </row>
    <row r="122" spans="1:8" ht="20.399999999999999" x14ac:dyDescent="0.3">
      <c r="A122" s="26" t="s">
        <v>22</v>
      </c>
      <c r="B122" s="8" t="s">
        <v>21</v>
      </c>
      <c r="C122" s="9">
        <v>180</v>
      </c>
      <c r="D122" s="10">
        <v>5.2</v>
      </c>
      <c r="E122" s="10">
        <v>5.8</v>
      </c>
      <c r="F122" s="10">
        <v>8.5</v>
      </c>
      <c r="G122" s="10">
        <v>108</v>
      </c>
      <c r="H122" s="10">
        <v>2.2999999999999998</v>
      </c>
    </row>
    <row r="123" spans="1:8" ht="15" customHeight="1" x14ac:dyDescent="0.3">
      <c r="A123" s="80" t="s">
        <v>23</v>
      </c>
      <c r="B123" s="80"/>
      <c r="C123" s="6">
        <f>C124+C125+C126+C127</f>
        <v>400</v>
      </c>
      <c r="D123" s="7">
        <f>D124+D125+D126+D127</f>
        <v>7.8000000000000007</v>
      </c>
      <c r="E123" s="7">
        <f>E124+E125+E126+E127</f>
        <v>8.8000000000000007</v>
      </c>
      <c r="F123" s="7">
        <f>F124+F125+F126+F127</f>
        <v>35.6</v>
      </c>
      <c r="G123" s="7">
        <f>G124+G125+G126+G127</f>
        <v>249</v>
      </c>
      <c r="H123" s="7">
        <f>H124+H125+H126+H127</f>
        <v>3.6999999999999997</v>
      </c>
    </row>
    <row r="124" spans="1:8" ht="20.399999999999999" x14ac:dyDescent="0.3">
      <c r="A124" s="26" t="s">
        <v>76</v>
      </c>
      <c r="B124" s="8" t="s">
        <v>77</v>
      </c>
      <c r="C124" s="9">
        <v>70</v>
      </c>
      <c r="D124" s="10">
        <v>3.5</v>
      </c>
      <c r="E124" s="10">
        <v>5.6</v>
      </c>
      <c r="F124" s="10">
        <v>1.3</v>
      </c>
      <c r="G124" s="10">
        <v>71.900000000000006</v>
      </c>
      <c r="H124" s="10">
        <v>0.3</v>
      </c>
    </row>
    <row r="125" spans="1:8" x14ac:dyDescent="0.3">
      <c r="A125" s="26" t="s">
        <v>9</v>
      </c>
      <c r="B125" s="8" t="s">
        <v>10</v>
      </c>
      <c r="C125" s="9">
        <v>180</v>
      </c>
      <c r="D125" s="10">
        <v>0.1</v>
      </c>
      <c r="E125" s="10">
        <v>0</v>
      </c>
      <c r="F125" s="10">
        <v>8.4</v>
      </c>
      <c r="G125" s="10">
        <v>33.6</v>
      </c>
      <c r="H125" s="10">
        <v>0</v>
      </c>
    </row>
    <row r="126" spans="1:8" ht="20.399999999999999" x14ac:dyDescent="0.3">
      <c r="A126" s="26" t="s">
        <v>172</v>
      </c>
      <c r="B126" s="8" t="s">
        <v>79</v>
      </c>
      <c r="C126" s="9">
        <v>120</v>
      </c>
      <c r="D126" s="10">
        <v>1.8</v>
      </c>
      <c r="E126" s="10">
        <v>2.9</v>
      </c>
      <c r="F126" s="10">
        <v>11.4</v>
      </c>
      <c r="G126" s="10">
        <v>79.400000000000006</v>
      </c>
      <c r="H126" s="10">
        <v>3.4</v>
      </c>
    </row>
    <row r="127" spans="1:8" x14ac:dyDescent="0.3">
      <c r="A127" s="26" t="s">
        <v>26</v>
      </c>
      <c r="B127" s="8" t="s">
        <v>27</v>
      </c>
      <c r="C127" s="9">
        <v>30</v>
      </c>
      <c r="D127" s="10">
        <v>2.4</v>
      </c>
      <c r="E127" s="10">
        <v>0.3</v>
      </c>
      <c r="F127" s="10">
        <v>14.5</v>
      </c>
      <c r="G127" s="10">
        <v>64.099999999999994</v>
      </c>
      <c r="H127" s="13"/>
    </row>
    <row r="128" spans="1:8" x14ac:dyDescent="0.3">
      <c r="A128" s="81" t="s">
        <v>80</v>
      </c>
      <c r="B128" s="81"/>
      <c r="C128" s="3">
        <f>C129+C134+C136+C143+C146</f>
        <v>1694</v>
      </c>
      <c r="D128" s="4">
        <f>D129+D134+D136+D143+D146</f>
        <v>45.8</v>
      </c>
      <c r="E128" s="4">
        <f>E129+E134+E136+E143+E146</f>
        <v>54</v>
      </c>
      <c r="F128" s="4">
        <f>F129+F134+F136+F143+F146</f>
        <v>195.49999999999997</v>
      </c>
      <c r="G128" s="5">
        <f>G129+G134+G136+G143+G146</f>
        <v>1541.9</v>
      </c>
      <c r="H128" s="4">
        <f>H129+I134+H134+H136+H143+H146</f>
        <v>16.54</v>
      </c>
    </row>
    <row r="129" spans="1:8" x14ac:dyDescent="0.3">
      <c r="A129" s="80" t="s">
        <v>5</v>
      </c>
      <c r="B129" s="80"/>
      <c r="C129" s="6">
        <f>C130+C131+C133</f>
        <v>355</v>
      </c>
      <c r="D129" s="7">
        <f>D130+D131+D133</f>
        <v>6.6999999999999993</v>
      </c>
      <c r="E129" s="7">
        <f>E130+E131+E133</f>
        <v>7.7</v>
      </c>
      <c r="F129" s="7">
        <f>F130+F131+F133</f>
        <v>42.699999999999996</v>
      </c>
      <c r="G129" s="7">
        <f>G130+G131+G133</f>
        <v>271.90000000000003</v>
      </c>
      <c r="H129" s="7">
        <f>H130+H133</f>
        <v>0.3</v>
      </c>
    </row>
    <row r="130" spans="1:8" ht="20.399999999999999" x14ac:dyDescent="0.3">
      <c r="A130" s="26" t="s">
        <v>81</v>
      </c>
      <c r="B130" s="8" t="s">
        <v>82</v>
      </c>
      <c r="C130" s="9">
        <v>150</v>
      </c>
      <c r="D130" s="10">
        <v>5</v>
      </c>
      <c r="E130" s="10">
        <v>4.5</v>
      </c>
      <c r="F130" s="10">
        <v>24.5</v>
      </c>
      <c r="G130" s="10">
        <v>163</v>
      </c>
      <c r="H130" s="10">
        <v>0.3</v>
      </c>
    </row>
    <row r="131" spans="1:8" ht="24" customHeight="1" x14ac:dyDescent="0.3">
      <c r="A131" s="26" t="s">
        <v>29</v>
      </c>
      <c r="B131" s="8" t="s">
        <v>30</v>
      </c>
      <c r="C131" s="9">
        <v>25</v>
      </c>
      <c r="D131" s="10">
        <v>1.6</v>
      </c>
      <c r="E131" s="10">
        <v>3.2</v>
      </c>
      <c r="F131" s="10">
        <v>9.8000000000000007</v>
      </c>
      <c r="G131" s="10">
        <v>75.3</v>
      </c>
      <c r="H131" s="13"/>
    </row>
    <row r="132" spans="1:8" ht="15" customHeight="1" x14ac:dyDescent="0.3">
      <c r="A132" s="82" t="s">
        <v>161</v>
      </c>
      <c r="B132" s="82"/>
      <c r="C132" s="11"/>
      <c r="D132" s="11"/>
      <c r="E132" s="11"/>
      <c r="F132" s="11"/>
      <c r="G132" s="11"/>
      <c r="H132" s="11"/>
    </row>
    <row r="133" spans="1:8" x14ac:dyDescent="0.3">
      <c r="A133" s="26" t="s">
        <v>9</v>
      </c>
      <c r="B133" s="8" t="s">
        <v>10</v>
      </c>
      <c r="C133" s="9">
        <v>180</v>
      </c>
      <c r="D133" s="10">
        <v>0.1</v>
      </c>
      <c r="E133" s="10">
        <v>0</v>
      </c>
      <c r="F133" s="10">
        <v>8.4</v>
      </c>
      <c r="G133" s="10">
        <v>33.6</v>
      </c>
      <c r="H133" s="10">
        <v>0</v>
      </c>
    </row>
    <row r="134" spans="1:8" x14ac:dyDescent="0.3">
      <c r="A134" s="80" t="s">
        <v>11</v>
      </c>
      <c r="B134" s="80"/>
      <c r="C134" s="6">
        <v>200</v>
      </c>
      <c r="D134" s="7">
        <v>1</v>
      </c>
      <c r="E134" s="12"/>
      <c r="F134" s="7">
        <v>20.2</v>
      </c>
      <c r="G134" s="7">
        <v>170</v>
      </c>
      <c r="H134" s="7">
        <v>4</v>
      </c>
    </row>
    <row r="135" spans="1:8" ht="15" customHeight="1" x14ac:dyDescent="0.3">
      <c r="A135" s="26" t="s">
        <v>12</v>
      </c>
      <c r="B135" s="8" t="s">
        <v>212</v>
      </c>
      <c r="C135" s="9">
        <v>200</v>
      </c>
      <c r="D135" s="10">
        <v>1</v>
      </c>
      <c r="E135" s="13"/>
      <c r="F135" s="10">
        <v>20.2</v>
      </c>
      <c r="G135" s="10">
        <v>170</v>
      </c>
      <c r="H135" s="10">
        <v>4</v>
      </c>
    </row>
    <row r="136" spans="1:8" x14ac:dyDescent="0.3">
      <c r="A136" s="80" t="s">
        <v>14</v>
      </c>
      <c r="B136" s="80"/>
      <c r="C136" s="6">
        <f>C137+C138+C139+C140+C141+C142</f>
        <v>515</v>
      </c>
      <c r="D136" s="7">
        <f>D137+D138+D139+D140+D141+D142</f>
        <v>9.1</v>
      </c>
      <c r="E136" s="7">
        <f>E137+E138+E139+E140+E141+E142</f>
        <v>18.099999999999998</v>
      </c>
      <c r="F136" s="7">
        <f>F137+F138+F139+F140+F141+F142</f>
        <v>53.9</v>
      </c>
      <c r="G136" s="7">
        <f>G137+G138+G139+G140+G141+G142</f>
        <v>404.9</v>
      </c>
      <c r="H136" s="7">
        <f>H137+H138+H139+H140+H141+H142</f>
        <v>6.8</v>
      </c>
    </row>
    <row r="137" spans="1:8" ht="24.75" customHeight="1" x14ac:dyDescent="0.3">
      <c r="A137" s="26" t="s">
        <v>267</v>
      </c>
      <c r="B137" s="95" t="s">
        <v>231</v>
      </c>
      <c r="C137" s="9">
        <v>150</v>
      </c>
      <c r="D137" s="10">
        <v>1.1000000000000001</v>
      </c>
      <c r="E137" s="10">
        <v>2</v>
      </c>
      <c r="F137" s="10">
        <v>7.8</v>
      </c>
      <c r="G137" s="10">
        <v>51</v>
      </c>
      <c r="H137" s="10">
        <v>2.7</v>
      </c>
    </row>
    <row r="138" spans="1:8" ht="30.6" x14ac:dyDescent="0.3">
      <c r="A138" s="26" t="s">
        <v>83</v>
      </c>
      <c r="B138" s="8" t="s">
        <v>84</v>
      </c>
      <c r="C138" s="9">
        <v>40</v>
      </c>
      <c r="D138" s="10">
        <v>0.9</v>
      </c>
      <c r="E138" s="10">
        <v>8.6999999999999993</v>
      </c>
      <c r="F138" s="10">
        <v>8</v>
      </c>
      <c r="G138" s="10">
        <v>126.7</v>
      </c>
      <c r="H138" s="10">
        <v>2.8</v>
      </c>
    </row>
    <row r="139" spans="1:8" x14ac:dyDescent="0.3">
      <c r="A139" s="26" t="s">
        <v>85</v>
      </c>
      <c r="B139" s="8" t="s">
        <v>86</v>
      </c>
      <c r="C139" s="9">
        <v>120</v>
      </c>
      <c r="D139" s="10">
        <v>3.8</v>
      </c>
      <c r="E139" s="10">
        <v>6.2</v>
      </c>
      <c r="F139" s="10">
        <v>3</v>
      </c>
      <c r="G139" s="10">
        <v>83</v>
      </c>
      <c r="H139" s="10">
        <v>1</v>
      </c>
    </row>
    <row r="140" spans="1:8" x14ac:dyDescent="0.3">
      <c r="A140" s="26" t="s">
        <v>165</v>
      </c>
      <c r="B140" s="8" t="s">
        <v>87</v>
      </c>
      <c r="C140" s="9">
        <v>15</v>
      </c>
      <c r="D140" s="10">
        <v>0.3</v>
      </c>
      <c r="E140" s="10">
        <v>0.7</v>
      </c>
      <c r="F140" s="10">
        <v>1.1000000000000001</v>
      </c>
      <c r="G140" s="10">
        <v>12</v>
      </c>
      <c r="H140" s="10">
        <v>0.2</v>
      </c>
    </row>
    <row r="141" spans="1:8" x14ac:dyDescent="0.3">
      <c r="A141" s="26" t="s">
        <v>73</v>
      </c>
      <c r="B141" s="8" t="s">
        <v>160</v>
      </c>
      <c r="C141" s="9">
        <v>150</v>
      </c>
      <c r="D141" s="10">
        <v>0.4</v>
      </c>
      <c r="E141" s="13"/>
      <c r="F141" s="10">
        <v>20.6</v>
      </c>
      <c r="G141" s="10">
        <v>66</v>
      </c>
      <c r="H141" s="10">
        <v>0.1</v>
      </c>
    </row>
    <row r="142" spans="1:8" x14ac:dyDescent="0.3">
      <c r="A142" s="26" t="s">
        <v>17</v>
      </c>
      <c r="B142" s="8" t="s">
        <v>18</v>
      </c>
      <c r="C142" s="9">
        <v>40</v>
      </c>
      <c r="D142" s="10">
        <v>2.6</v>
      </c>
      <c r="E142" s="10">
        <v>0.5</v>
      </c>
      <c r="F142" s="10">
        <v>13.4</v>
      </c>
      <c r="G142" s="10">
        <v>66.2</v>
      </c>
      <c r="H142" s="13"/>
    </row>
    <row r="143" spans="1:8" x14ac:dyDescent="0.3">
      <c r="A143" s="80" t="s">
        <v>19</v>
      </c>
      <c r="B143" s="80"/>
      <c r="C143" s="6">
        <f>C144+C145</f>
        <v>204</v>
      </c>
      <c r="D143" s="7">
        <v>6.5</v>
      </c>
      <c r="E143" s="7">
        <v>9.1</v>
      </c>
      <c r="F143" s="7">
        <v>22.2</v>
      </c>
      <c r="G143" s="7">
        <f>G144+G145</f>
        <v>214</v>
      </c>
      <c r="H143" s="7">
        <v>2.2999999999999998</v>
      </c>
    </row>
    <row r="144" spans="1:8" x14ac:dyDescent="0.3">
      <c r="A144" s="26" t="s">
        <v>20</v>
      </c>
      <c r="B144" s="8" t="s">
        <v>21</v>
      </c>
      <c r="C144" s="9">
        <v>24</v>
      </c>
      <c r="D144" s="10">
        <v>1.3</v>
      </c>
      <c r="E144" s="10">
        <v>3.4</v>
      </c>
      <c r="F144" s="10">
        <v>13.7</v>
      </c>
      <c r="G144" s="10">
        <v>106</v>
      </c>
      <c r="H144" s="13"/>
    </row>
    <row r="145" spans="1:8" ht="39.75" customHeight="1" x14ac:dyDescent="0.3">
      <c r="A145" s="26" t="s">
        <v>22</v>
      </c>
      <c r="B145" s="8" t="s">
        <v>21</v>
      </c>
      <c r="C145" s="9">
        <v>180</v>
      </c>
      <c r="D145" s="10">
        <v>5.2</v>
      </c>
      <c r="E145" s="10">
        <v>5.8</v>
      </c>
      <c r="F145" s="10">
        <v>8.5</v>
      </c>
      <c r="G145" s="10">
        <v>108</v>
      </c>
      <c r="H145" s="10">
        <v>2.2999999999999998</v>
      </c>
    </row>
    <row r="146" spans="1:8" ht="15" customHeight="1" x14ac:dyDescent="0.3">
      <c r="A146" s="80" t="s">
        <v>23</v>
      </c>
      <c r="B146" s="80"/>
      <c r="C146" s="6">
        <f>C147+C148+C149+C150</f>
        <v>420</v>
      </c>
      <c r="D146" s="7">
        <f>D147+D148+D149+D150</f>
        <v>22.5</v>
      </c>
      <c r="E146" s="7">
        <f>E147+E148+E149+E150</f>
        <v>19.100000000000001</v>
      </c>
      <c r="F146" s="7">
        <f>F147+F148+F149+F150</f>
        <v>56.5</v>
      </c>
      <c r="G146" s="7">
        <f>G147+G148+G149+G150</f>
        <v>481.1</v>
      </c>
      <c r="H146" s="7">
        <f>H147+H148+H149</f>
        <v>3.1399999999999997</v>
      </c>
    </row>
    <row r="147" spans="1:8" x14ac:dyDescent="0.3">
      <c r="A147" s="26" t="s">
        <v>258</v>
      </c>
      <c r="B147" s="8" t="s">
        <v>88</v>
      </c>
      <c r="C147" s="9">
        <v>150</v>
      </c>
      <c r="D147" s="10">
        <v>9.3000000000000007</v>
      </c>
      <c r="E147" s="10">
        <v>10</v>
      </c>
      <c r="F147" s="10">
        <v>22.7</v>
      </c>
      <c r="G147" s="10">
        <v>218</v>
      </c>
      <c r="H147" s="10">
        <v>0.1</v>
      </c>
    </row>
    <row r="148" spans="1:8" x14ac:dyDescent="0.3">
      <c r="A148" s="26" t="s">
        <v>233</v>
      </c>
      <c r="B148" s="95" t="s">
        <v>234</v>
      </c>
      <c r="C148" s="9">
        <v>60</v>
      </c>
      <c r="D148" s="10">
        <v>10.7</v>
      </c>
      <c r="E148" s="10">
        <v>8.8000000000000007</v>
      </c>
      <c r="F148" s="10">
        <v>9.1</v>
      </c>
      <c r="G148" s="10">
        <v>158</v>
      </c>
      <c r="H148" s="10">
        <v>0.24</v>
      </c>
    </row>
    <row r="149" spans="1:8" x14ac:dyDescent="0.3">
      <c r="A149" s="26" t="s">
        <v>24</v>
      </c>
      <c r="B149" s="8" t="s">
        <v>25</v>
      </c>
      <c r="C149" s="9">
        <v>180</v>
      </c>
      <c r="D149" s="10">
        <v>0.1</v>
      </c>
      <c r="E149" s="10">
        <v>0</v>
      </c>
      <c r="F149" s="10">
        <v>10.199999999999999</v>
      </c>
      <c r="G149" s="10">
        <v>41</v>
      </c>
      <c r="H149" s="10">
        <v>2.8</v>
      </c>
    </row>
    <row r="150" spans="1:8" x14ac:dyDescent="0.3">
      <c r="A150" s="26" t="s">
        <v>26</v>
      </c>
      <c r="B150" s="8" t="s">
        <v>27</v>
      </c>
      <c r="C150" s="9">
        <v>30</v>
      </c>
      <c r="D150" s="10">
        <v>2.4</v>
      </c>
      <c r="E150" s="10">
        <v>0.3</v>
      </c>
      <c r="F150" s="10">
        <v>14.5</v>
      </c>
      <c r="G150" s="10">
        <v>64.099999999999994</v>
      </c>
      <c r="H150" s="13"/>
    </row>
    <row r="151" spans="1:8" x14ac:dyDescent="0.3">
      <c r="A151" s="81" t="s">
        <v>89</v>
      </c>
      <c r="B151" s="81"/>
      <c r="C151" s="3">
        <f>C152+C158+C160+C168+C171</f>
        <v>1718</v>
      </c>
      <c r="D151" s="4">
        <f>D152+D158+D160+D168+D171</f>
        <v>86.40000000000002</v>
      </c>
      <c r="E151" s="4">
        <f>E152+E158+E160+E168+E171</f>
        <v>75.099999999999994</v>
      </c>
      <c r="F151" s="4">
        <f>F152+F158+F160+F168+F171</f>
        <v>226.2</v>
      </c>
      <c r="G151" s="5">
        <f>G152+G158+G160+G168+G171</f>
        <v>1872.5000000000002</v>
      </c>
      <c r="H151" s="4">
        <f>H152+H158+H160+H168+H171</f>
        <v>43.919999999999995</v>
      </c>
    </row>
    <row r="152" spans="1:8" x14ac:dyDescent="0.3">
      <c r="A152" s="80" t="s">
        <v>5</v>
      </c>
      <c r="B152" s="80"/>
      <c r="C152" s="6">
        <f>C153+C154+C155+C157</f>
        <v>368</v>
      </c>
      <c r="D152" s="7">
        <f>D153+D154+D155+D157</f>
        <v>37.600000000000009</v>
      </c>
      <c r="E152" s="7">
        <f>E153+E154+E155+E157</f>
        <v>31.1</v>
      </c>
      <c r="F152" s="7">
        <f>F153+F154+F155+F157</f>
        <v>68</v>
      </c>
      <c r="G152" s="7">
        <f>G153+G154+G155+G157</f>
        <v>707</v>
      </c>
      <c r="H152" s="7">
        <f>H153+H154+H157</f>
        <v>1.52</v>
      </c>
    </row>
    <row r="153" spans="1:8" x14ac:dyDescent="0.3">
      <c r="A153" s="26" t="s">
        <v>253</v>
      </c>
      <c r="B153" s="8">
        <v>34</v>
      </c>
      <c r="C153" s="9">
        <v>130</v>
      </c>
      <c r="D153" s="10">
        <v>25</v>
      </c>
      <c r="E153" s="10">
        <v>16</v>
      </c>
      <c r="F153" s="10">
        <v>25</v>
      </c>
      <c r="G153" s="10">
        <v>346</v>
      </c>
      <c r="H153" s="10">
        <v>1</v>
      </c>
    </row>
    <row r="154" spans="1:8" ht="15" customHeight="1" x14ac:dyDescent="0.3">
      <c r="A154" s="26" t="s">
        <v>236</v>
      </c>
      <c r="B154" s="8">
        <v>376</v>
      </c>
      <c r="C154" s="9">
        <v>20</v>
      </c>
      <c r="D154" s="10">
        <v>0.6</v>
      </c>
      <c r="E154" s="10">
        <v>0.3</v>
      </c>
      <c r="F154" s="10">
        <v>4.4000000000000004</v>
      </c>
      <c r="G154" s="10">
        <v>23</v>
      </c>
      <c r="H154" s="10">
        <v>0.02</v>
      </c>
    </row>
    <row r="155" spans="1:8" ht="15" customHeight="1" x14ac:dyDescent="0.3">
      <c r="A155" s="26" t="s">
        <v>197</v>
      </c>
      <c r="B155" s="95" t="s">
        <v>199</v>
      </c>
      <c r="C155" s="9">
        <v>38</v>
      </c>
      <c r="D155" s="10">
        <v>9.3000000000000007</v>
      </c>
      <c r="E155" s="10">
        <v>12.3</v>
      </c>
      <c r="F155" s="10">
        <v>26.5</v>
      </c>
      <c r="G155" s="10">
        <v>257</v>
      </c>
      <c r="H155" s="13"/>
    </row>
    <row r="156" spans="1:8" x14ac:dyDescent="0.3">
      <c r="A156" s="82" t="s">
        <v>268</v>
      </c>
      <c r="B156" s="82"/>
      <c r="C156" s="11"/>
      <c r="D156" s="11"/>
      <c r="E156" s="11"/>
      <c r="F156" s="11"/>
      <c r="G156" s="11"/>
      <c r="H156" s="11"/>
    </row>
    <row r="157" spans="1:8" x14ac:dyDescent="0.3">
      <c r="A157" s="26" t="s">
        <v>31</v>
      </c>
      <c r="B157" s="8" t="s">
        <v>32</v>
      </c>
      <c r="C157" s="9">
        <v>180</v>
      </c>
      <c r="D157" s="10">
        <v>2.7</v>
      </c>
      <c r="E157" s="10">
        <v>2.5</v>
      </c>
      <c r="F157" s="10">
        <v>12.1</v>
      </c>
      <c r="G157" s="10">
        <v>81</v>
      </c>
      <c r="H157" s="10">
        <v>0.5</v>
      </c>
    </row>
    <row r="158" spans="1:8" x14ac:dyDescent="0.3">
      <c r="A158" s="80" t="s">
        <v>11</v>
      </c>
      <c r="B158" s="80"/>
      <c r="C158" s="6">
        <v>200</v>
      </c>
      <c r="D158" s="7">
        <v>0.7</v>
      </c>
      <c r="E158" s="7">
        <v>0.1</v>
      </c>
      <c r="F158" s="7">
        <v>14.1</v>
      </c>
      <c r="G158" s="7">
        <v>100</v>
      </c>
      <c r="H158" s="7">
        <v>3.2</v>
      </c>
    </row>
    <row r="159" spans="1:8" ht="15" customHeight="1" x14ac:dyDescent="0.3">
      <c r="A159" s="26" t="s">
        <v>33</v>
      </c>
      <c r="B159" s="8" t="s">
        <v>34</v>
      </c>
      <c r="C159" s="9">
        <v>200</v>
      </c>
      <c r="D159" s="10">
        <v>0.7</v>
      </c>
      <c r="E159" s="10">
        <v>0.1</v>
      </c>
      <c r="F159" s="10">
        <v>14.1</v>
      </c>
      <c r="G159" s="10">
        <v>100</v>
      </c>
      <c r="H159" s="10">
        <v>3.2</v>
      </c>
    </row>
    <row r="160" spans="1:8" x14ac:dyDescent="0.3">
      <c r="A160" s="80" t="s">
        <v>14</v>
      </c>
      <c r="B160" s="80"/>
      <c r="C160" s="6">
        <f>C161+C162+C163+C164+C165+C166+C167</f>
        <v>590</v>
      </c>
      <c r="D160" s="7">
        <f>D161+D162+D163+D164+D165+D166+D167</f>
        <v>22.900000000000002</v>
      </c>
      <c r="E160" s="7">
        <f>E161+E162+E163+E164+E165+E166+E167</f>
        <v>25.299999999999997</v>
      </c>
      <c r="F160" s="7">
        <f>F161+F162+F164+F163+F165+F166+F167</f>
        <v>63.699999999999996</v>
      </c>
      <c r="G160" s="7">
        <f>G161+G163+G162+G164+G165+G166+G167</f>
        <v>520.80000000000007</v>
      </c>
      <c r="H160" s="7">
        <f>H161+H162+H163+H164+H165</f>
        <v>34.9</v>
      </c>
    </row>
    <row r="161" spans="1:8" ht="17.25" customHeight="1" x14ac:dyDescent="0.3">
      <c r="A161" s="26" t="s">
        <v>90</v>
      </c>
      <c r="B161" s="8" t="s">
        <v>91</v>
      </c>
      <c r="C161" s="9">
        <v>150</v>
      </c>
      <c r="D161" s="10">
        <v>0.9</v>
      </c>
      <c r="E161" s="10">
        <v>3</v>
      </c>
      <c r="F161" s="10">
        <v>3.7</v>
      </c>
      <c r="G161" s="10">
        <v>45.8</v>
      </c>
      <c r="H161" s="10">
        <v>5.9</v>
      </c>
    </row>
    <row r="162" spans="1:8" x14ac:dyDescent="0.3">
      <c r="A162" s="26" t="s">
        <v>92</v>
      </c>
      <c r="B162" s="8" t="s">
        <v>93</v>
      </c>
      <c r="C162" s="9">
        <v>40</v>
      </c>
      <c r="D162" s="10">
        <v>0.5</v>
      </c>
      <c r="E162" s="10">
        <v>3.6</v>
      </c>
      <c r="F162" s="10">
        <v>2.2999999999999998</v>
      </c>
      <c r="G162" s="10">
        <v>43.9</v>
      </c>
      <c r="H162" s="10">
        <v>0.9</v>
      </c>
    </row>
    <row r="163" spans="1:8" x14ac:dyDescent="0.3">
      <c r="A163" s="26" t="s">
        <v>237</v>
      </c>
      <c r="B163" s="8">
        <v>93</v>
      </c>
      <c r="C163" s="9">
        <v>60</v>
      </c>
      <c r="D163" s="10">
        <v>14.9</v>
      </c>
      <c r="E163" s="10">
        <v>10.199999999999999</v>
      </c>
      <c r="F163" s="10">
        <v>2.5</v>
      </c>
      <c r="G163" s="10">
        <v>110</v>
      </c>
      <c r="H163" s="10">
        <v>4.0999999999999996</v>
      </c>
    </row>
    <row r="164" spans="1:8" x14ac:dyDescent="0.3">
      <c r="A164" s="26" t="s">
        <v>165</v>
      </c>
      <c r="B164" s="8">
        <v>373</v>
      </c>
      <c r="C164" s="9">
        <v>20</v>
      </c>
      <c r="D164" s="10"/>
      <c r="E164" s="10">
        <v>1</v>
      </c>
      <c r="F164" s="10">
        <v>1</v>
      </c>
      <c r="G164" s="10">
        <v>12</v>
      </c>
      <c r="H164" s="10">
        <v>1</v>
      </c>
    </row>
    <row r="165" spans="1:8" x14ac:dyDescent="0.3">
      <c r="A165" s="26" t="s">
        <v>191</v>
      </c>
      <c r="B165" s="8">
        <v>29</v>
      </c>
      <c r="C165" s="9">
        <v>130</v>
      </c>
      <c r="D165" s="10">
        <v>3</v>
      </c>
      <c r="E165" s="10">
        <v>7</v>
      </c>
      <c r="F165" s="10">
        <v>19</v>
      </c>
      <c r="G165" s="10">
        <v>151</v>
      </c>
      <c r="H165" s="10">
        <v>23</v>
      </c>
    </row>
    <row r="166" spans="1:8" ht="20.399999999999999" x14ac:dyDescent="0.3">
      <c r="A166" s="26" t="s">
        <v>38</v>
      </c>
      <c r="B166" s="8" t="s">
        <v>39</v>
      </c>
      <c r="C166" s="9">
        <v>150</v>
      </c>
      <c r="D166" s="10">
        <v>1</v>
      </c>
      <c r="E166" s="13"/>
      <c r="F166" s="10">
        <v>21.8</v>
      </c>
      <c r="G166" s="10">
        <v>91.9</v>
      </c>
      <c r="H166" s="13"/>
    </row>
    <row r="167" spans="1:8" x14ac:dyDescent="0.3">
      <c r="A167" s="26" t="s">
        <v>17</v>
      </c>
      <c r="B167" s="8" t="s">
        <v>18</v>
      </c>
      <c r="C167" s="9">
        <v>40</v>
      </c>
      <c r="D167" s="10">
        <v>2.6</v>
      </c>
      <c r="E167" s="10">
        <v>0.5</v>
      </c>
      <c r="F167" s="10">
        <v>13.4</v>
      </c>
      <c r="G167" s="10">
        <v>66.2</v>
      </c>
      <c r="H167" s="13"/>
    </row>
    <row r="168" spans="1:8" x14ac:dyDescent="0.3">
      <c r="A168" s="80" t="s">
        <v>19</v>
      </c>
      <c r="B168" s="80"/>
      <c r="C168" s="6">
        <f>C169+C170</f>
        <v>220</v>
      </c>
      <c r="D168" s="7">
        <f>D169+D170</f>
        <v>8.6999999999999993</v>
      </c>
      <c r="E168" s="7">
        <f>E169+E170</f>
        <v>5.3</v>
      </c>
      <c r="F168" s="7">
        <f>F169+F170</f>
        <v>41.5</v>
      </c>
      <c r="G168" s="7">
        <f>G169+G170</f>
        <v>210</v>
      </c>
      <c r="H168" s="7">
        <f>H169+H170</f>
        <v>1.3</v>
      </c>
    </row>
    <row r="169" spans="1:8" x14ac:dyDescent="0.3">
      <c r="A169" s="26" t="s">
        <v>40</v>
      </c>
      <c r="B169" s="8" t="s">
        <v>94</v>
      </c>
      <c r="C169" s="9">
        <v>40</v>
      </c>
      <c r="D169" s="10">
        <v>3.3</v>
      </c>
      <c r="E169" s="10">
        <v>5.2</v>
      </c>
      <c r="F169" s="10">
        <v>32.5</v>
      </c>
      <c r="G169" s="10">
        <v>138</v>
      </c>
      <c r="H169" s="13"/>
    </row>
    <row r="170" spans="1:8" x14ac:dyDescent="0.3">
      <c r="A170" s="26" t="s">
        <v>173</v>
      </c>
      <c r="B170" s="8" t="s">
        <v>41</v>
      </c>
      <c r="C170" s="9">
        <v>180</v>
      </c>
      <c r="D170" s="10">
        <v>5.4</v>
      </c>
      <c r="E170" s="10">
        <v>0.1</v>
      </c>
      <c r="F170" s="10">
        <v>9</v>
      </c>
      <c r="G170" s="10">
        <v>72</v>
      </c>
      <c r="H170" s="10">
        <v>1.3</v>
      </c>
    </row>
    <row r="171" spans="1:8" ht="15" customHeight="1" x14ac:dyDescent="0.3">
      <c r="A171" s="80" t="s">
        <v>23</v>
      </c>
      <c r="B171" s="80"/>
      <c r="C171" s="6">
        <f>C172+C173+C174</f>
        <v>340</v>
      </c>
      <c r="D171" s="7">
        <f>D172+D173+D174</f>
        <v>16.5</v>
      </c>
      <c r="E171" s="7">
        <f>E172+E173+E174</f>
        <v>13.3</v>
      </c>
      <c r="F171" s="7">
        <f>F172+F173+F174</f>
        <v>38.9</v>
      </c>
      <c r="G171" s="7">
        <f>G172+G173+G174</f>
        <v>334.70000000000005</v>
      </c>
      <c r="H171" s="7">
        <f>H172+H173+H174</f>
        <v>3</v>
      </c>
    </row>
    <row r="172" spans="1:8" x14ac:dyDescent="0.3">
      <c r="A172" s="26" t="s">
        <v>238</v>
      </c>
      <c r="B172" s="8">
        <v>254</v>
      </c>
      <c r="C172" s="9">
        <v>130</v>
      </c>
      <c r="D172" s="10">
        <v>14</v>
      </c>
      <c r="E172" s="10">
        <v>13</v>
      </c>
      <c r="F172" s="10">
        <v>16</v>
      </c>
      <c r="G172" s="10">
        <v>237</v>
      </c>
      <c r="H172" s="10">
        <v>3</v>
      </c>
    </row>
    <row r="173" spans="1:8" x14ac:dyDescent="0.3">
      <c r="A173" s="26" t="s">
        <v>9</v>
      </c>
      <c r="B173" s="8" t="s">
        <v>10</v>
      </c>
      <c r="C173" s="9">
        <v>180</v>
      </c>
      <c r="D173" s="10">
        <v>0.1</v>
      </c>
      <c r="E173" s="10">
        <v>0</v>
      </c>
      <c r="F173" s="10">
        <v>8.4</v>
      </c>
      <c r="G173" s="10">
        <v>33.6</v>
      </c>
      <c r="H173" s="10">
        <v>0</v>
      </c>
    </row>
    <row r="174" spans="1:8" x14ac:dyDescent="0.3">
      <c r="A174" s="26" t="s">
        <v>26</v>
      </c>
      <c r="B174" s="8" t="s">
        <v>27</v>
      </c>
      <c r="C174" s="9">
        <v>30</v>
      </c>
      <c r="D174" s="10">
        <v>2.4</v>
      </c>
      <c r="E174" s="10">
        <v>0.3</v>
      </c>
      <c r="F174" s="10">
        <v>14.5</v>
      </c>
      <c r="G174" s="10">
        <v>64.099999999999994</v>
      </c>
      <c r="H174" s="13"/>
    </row>
    <row r="175" spans="1:8" x14ac:dyDescent="0.3">
      <c r="A175" s="81" t="s">
        <v>95</v>
      </c>
      <c r="B175" s="81"/>
      <c r="C175" s="3">
        <f>C176+C182+C184+C190+C193</f>
        <v>1619</v>
      </c>
      <c r="D175" s="4">
        <f>D176+D182+D184+D190+D193</f>
        <v>51.699999999999996</v>
      </c>
      <c r="E175" s="4">
        <f>E176+E184+E190+E193</f>
        <v>64.599999999999994</v>
      </c>
      <c r="F175" s="4">
        <f>F176+F182+F184+F190+F193</f>
        <v>175.10000000000002</v>
      </c>
      <c r="G175" s="5">
        <f>G176+G182+G184+G190+G193</f>
        <v>1656.5</v>
      </c>
      <c r="H175" s="4">
        <f>H176+H182+H184+H190+H193</f>
        <v>110.1</v>
      </c>
    </row>
    <row r="176" spans="1:8" x14ac:dyDescent="0.3">
      <c r="A176" s="80" t="s">
        <v>5</v>
      </c>
      <c r="B176" s="80"/>
      <c r="C176" s="6">
        <f>C177+C179+C181</f>
        <v>355</v>
      </c>
      <c r="D176" s="7">
        <f>D177+D179+D181</f>
        <v>6.6999999999999993</v>
      </c>
      <c r="E176" s="7">
        <f>E177+E179+E181</f>
        <v>7.2</v>
      </c>
      <c r="F176" s="7">
        <f>F177+F179+F181</f>
        <v>41.199999999999996</v>
      </c>
      <c r="G176" s="7">
        <f>G177+G179+G181</f>
        <v>290.3</v>
      </c>
      <c r="H176" s="7">
        <f>H177</f>
        <v>2</v>
      </c>
    </row>
    <row r="177" spans="1:8" ht="20.399999999999999" x14ac:dyDescent="0.3">
      <c r="A177" s="26" t="s">
        <v>269</v>
      </c>
      <c r="B177" s="8">
        <v>0.08</v>
      </c>
      <c r="C177" s="9">
        <v>150</v>
      </c>
      <c r="D177" s="10">
        <v>5</v>
      </c>
      <c r="E177" s="10">
        <v>4</v>
      </c>
      <c r="F177" s="10">
        <v>23</v>
      </c>
      <c r="G177" s="10">
        <v>178</v>
      </c>
      <c r="H177" s="10">
        <v>2</v>
      </c>
    </row>
    <row r="178" spans="1:8" ht="15" customHeight="1" x14ac:dyDescent="0.3">
      <c r="A178" s="82" t="s">
        <v>166</v>
      </c>
      <c r="B178" s="82"/>
      <c r="C178" s="11"/>
      <c r="D178" s="11"/>
      <c r="E178" s="11"/>
      <c r="F178" s="11"/>
      <c r="G178" s="11"/>
      <c r="H178" s="11"/>
    </row>
    <row r="179" spans="1:8" ht="15" customHeight="1" x14ac:dyDescent="0.3">
      <c r="A179" s="26" t="s">
        <v>29</v>
      </c>
      <c r="B179" s="8" t="s">
        <v>30</v>
      </c>
      <c r="C179" s="9">
        <v>25</v>
      </c>
      <c r="D179" s="10">
        <v>1.6</v>
      </c>
      <c r="E179" s="10">
        <v>3.2</v>
      </c>
      <c r="F179" s="10">
        <v>9.8000000000000007</v>
      </c>
      <c r="G179" s="10">
        <v>75.3</v>
      </c>
      <c r="H179" s="13"/>
    </row>
    <row r="180" spans="1:8" x14ac:dyDescent="0.3">
      <c r="A180" s="82" t="s">
        <v>161</v>
      </c>
      <c r="B180" s="82"/>
      <c r="C180" s="11"/>
      <c r="D180" s="11"/>
      <c r="E180" s="11"/>
      <c r="F180" s="11"/>
      <c r="G180" s="11"/>
      <c r="H180" s="11"/>
    </row>
    <row r="181" spans="1:8" ht="15" customHeight="1" x14ac:dyDescent="0.3">
      <c r="A181" s="26" t="s">
        <v>261</v>
      </c>
      <c r="B181" s="8">
        <v>392</v>
      </c>
      <c r="C181" s="9">
        <v>180</v>
      </c>
      <c r="D181" s="10">
        <v>0.1</v>
      </c>
      <c r="E181" s="10"/>
      <c r="F181" s="10">
        <v>8.4</v>
      </c>
      <c r="G181" s="10">
        <v>37</v>
      </c>
      <c r="H181" s="10">
        <v>0.6</v>
      </c>
    </row>
    <row r="182" spans="1:8" x14ac:dyDescent="0.3">
      <c r="A182" s="80" t="s">
        <v>11</v>
      </c>
      <c r="B182" s="80"/>
      <c r="C182" s="6">
        <v>200</v>
      </c>
      <c r="D182" s="7">
        <v>1</v>
      </c>
      <c r="E182" s="12"/>
      <c r="F182" s="7">
        <v>20.2</v>
      </c>
      <c r="G182" s="7">
        <v>170</v>
      </c>
      <c r="H182" s="7">
        <v>4</v>
      </c>
    </row>
    <row r="183" spans="1:8" ht="15" customHeight="1" x14ac:dyDescent="0.3">
      <c r="A183" s="26" t="s">
        <v>12</v>
      </c>
      <c r="B183" s="8" t="s">
        <v>13</v>
      </c>
      <c r="C183" s="9">
        <v>200</v>
      </c>
      <c r="D183" s="10">
        <v>1</v>
      </c>
      <c r="E183" s="13"/>
      <c r="F183" s="10">
        <v>20.2</v>
      </c>
      <c r="G183" s="10">
        <v>170</v>
      </c>
      <c r="H183" s="10">
        <v>4</v>
      </c>
    </row>
    <row r="184" spans="1:8" x14ac:dyDescent="0.3">
      <c r="A184" s="80" t="s">
        <v>14</v>
      </c>
      <c r="B184" s="80"/>
      <c r="C184" s="6">
        <v>500</v>
      </c>
      <c r="D184" s="7">
        <v>22.2</v>
      </c>
      <c r="E184" s="7">
        <v>39.5</v>
      </c>
      <c r="F184" s="7">
        <v>49.6</v>
      </c>
      <c r="G184" s="7">
        <v>651.9</v>
      </c>
      <c r="H184" s="7">
        <v>97.1</v>
      </c>
    </row>
    <row r="185" spans="1:8" ht="15" customHeight="1" x14ac:dyDescent="0.3">
      <c r="A185" s="26" t="s">
        <v>97</v>
      </c>
      <c r="B185" s="8" t="s">
        <v>98</v>
      </c>
      <c r="C185" s="9">
        <v>150</v>
      </c>
      <c r="D185" s="10">
        <v>4.5</v>
      </c>
      <c r="E185" s="10">
        <v>3.5</v>
      </c>
      <c r="F185" s="10">
        <v>7.8</v>
      </c>
      <c r="G185" s="10">
        <v>85.7</v>
      </c>
      <c r="H185" s="10">
        <v>3.2</v>
      </c>
    </row>
    <row r="186" spans="1:8" x14ac:dyDescent="0.3">
      <c r="A186" s="26" t="s">
        <v>99</v>
      </c>
      <c r="B186" s="8" t="s">
        <v>100</v>
      </c>
      <c r="C186" s="9">
        <v>120</v>
      </c>
      <c r="D186" s="10">
        <v>13.9</v>
      </c>
      <c r="E186" s="10">
        <v>33.6</v>
      </c>
      <c r="F186" s="10">
        <v>8.3000000000000007</v>
      </c>
      <c r="G186" s="10">
        <v>392.2</v>
      </c>
      <c r="H186" s="10">
        <v>14.2</v>
      </c>
    </row>
    <row r="187" spans="1:8" x14ac:dyDescent="0.3">
      <c r="A187" s="26" t="s">
        <v>103</v>
      </c>
      <c r="B187" s="8" t="s">
        <v>104</v>
      </c>
      <c r="C187" s="9">
        <v>150</v>
      </c>
      <c r="D187" s="10">
        <v>0.5</v>
      </c>
      <c r="E187" s="10">
        <v>0.2</v>
      </c>
      <c r="F187" s="10">
        <v>14.2</v>
      </c>
      <c r="G187" s="10">
        <v>61</v>
      </c>
      <c r="H187" s="10">
        <v>75</v>
      </c>
    </row>
    <row r="188" spans="1:8" ht="20.399999999999999" x14ac:dyDescent="0.3">
      <c r="A188" s="26" t="s">
        <v>101</v>
      </c>
      <c r="B188" s="8" t="s">
        <v>102</v>
      </c>
      <c r="C188" s="9">
        <v>40</v>
      </c>
      <c r="D188" s="10">
        <v>0.6</v>
      </c>
      <c r="E188" s="10">
        <v>1.6</v>
      </c>
      <c r="F188" s="10">
        <v>5.9</v>
      </c>
      <c r="G188" s="10">
        <v>46.8</v>
      </c>
      <c r="H188" s="10">
        <v>4.7</v>
      </c>
    </row>
    <row r="189" spans="1:8" x14ac:dyDescent="0.3">
      <c r="A189" s="26" t="s">
        <v>17</v>
      </c>
      <c r="B189" s="8" t="s">
        <v>18</v>
      </c>
      <c r="C189" s="9">
        <v>40</v>
      </c>
      <c r="D189" s="10">
        <v>2.6</v>
      </c>
      <c r="E189" s="10">
        <v>0.5</v>
      </c>
      <c r="F189" s="10">
        <v>13.4</v>
      </c>
      <c r="G189" s="10">
        <v>66.2</v>
      </c>
      <c r="H189" s="13"/>
    </row>
    <row r="190" spans="1:8" x14ac:dyDescent="0.3">
      <c r="A190" s="80" t="s">
        <v>19</v>
      </c>
      <c r="B190" s="80"/>
      <c r="C190" s="6">
        <f>C191+C192</f>
        <v>204</v>
      </c>
      <c r="D190" s="7">
        <f>D191+D192</f>
        <v>5.9</v>
      </c>
      <c r="E190" s="7">
        <v>8.3000000000000007</v>
      </c>
      <c r="F190" s="7">
        <f>F191+F192</f>
        <v>17.399999999999999</v>
      </c>
      <c r="G190" s="7">
        <f>G191+G192</f>
        <v>214</v>
      </c>
      <c r="H190" s="7">
        <v>2.2999999999999998</v>
      </c>
    </row>
    <row r="191" spans="1:8" x14ac:dyDescent="0.3">
      <c r="A191" s="26" t="s">
        <v>240</v>
      </c>
      <c r="B191" s="8" t="s">
        <v>212</v>
      </c>
      <c r="C191" s="9">
        <v>24</v>
      </c>
      <c r="D191" s="10">
        <v>0.7</v>
      </c>
      <c r="E191" s="10">
        <v>6</v>
      </c>
      <c r="F191" s="10">
        <v>8.9</v>
      </c>
      <c r="G191" s="10">
        <v>106</v>
      </c>
      <c r="H191" s="10"/>
    </row>
    <row r="192" spans="1:8" ht="20.399999999999999" x14ac:dyDescent="0.3">
      <c r="A192" s="26" t="s">
        <v>22</v>
      </c>
      <c r="B192" s="8" t="s">
        <v>21</v>
      </c>
      <c r="C192" s="9">
        <v>180</v>
      </c>
      <c r="D192" s="10">
        <v>5.2</v>
      </c>
      <c r="E192" s="10">
        <v>5.8</v>
      </c>
      <c r="F192" s="10">
        <v>8.5</v>
      </c>
      <c r="G192" s="10">
        <v>108</v>
      </c>
      <c r="H192" s="10">
        <v>2.2999999999999998</v>
      </c>
    </row>
    <row r="193" spans="1:8" ht="15" customHeight="1" x14ac:dyDescent="0.3">
      <c r="A193" s="80" t="s">
        <v>23</v>
      </c>
      <c r="B193" s="80"/>
      <c r="C193" s="6">
        <f>C194+C195+C196</f>
        <v>360</v>
      </c>
      <c r="D193" s="7">
        <f>D194+D195+D196</f>
        <v>15.9</v>
      </c>
      <c r="E193" s="7">
        <f>E194+E195+E196</f>
        <v>9.6000000000000014</v>
      </c>
      <c r="F193" s="7">
        <f>F194+F195+F196</f>
        <v>46.7</v>
      </c>
      <c r="G193" s="7">
        <f>G194+G195+G196</f>
        <v>330.29999999999995</v>
      </c>
      <c r="H193" s="7">
        <f>H194+H195</f>
        <v>4.6999999999999993</v>
      </c>
    </row>
    <row r="194" spans="1:8" ht="20.399999999999999" x14ac:dyDescent="0.3">
      <c r="A194" s="26" t="s">
        <v>174</v>
      </c>
      <c r="B194" s="8" t="s">
        <v>105</v>
      </c>
      <c r="C194" s="9">
        <v>150</v>
      </c>
      <c r="D194" s="10">
        <v>10.3</v>
      </c>
      <c r="E194" s="10">
        <v>6.5</v>
      </c>
      <c r="F194" s="10">
        <v>18.600000000000001</v>
      </c>
      <c r="G194" s="10">
        <v>174.2</v>
      </c>
      <c r="H194" s="10">
        <v>3.3</v>
      </c>
    </row>
    <row r="195" spans="1:8" x14ac:dyDescent="0.3">
      <c r="A195" s="26" t="s">
        <v>193</v>
      </c>
      <c r="B195" s="8" t="s">
        <v>10</v>
      </c>
      <c r="C195" s="9">
        <v>180</v>
      </c>
      <c r="D195" s="10">
        <v>3.2</v>
      </c>
      <c r="E195" s="10">
        <v>2.8</v>
      </c>
      <c r="F195" s="10">
        <v>13.6</v>
      </c>
      <c r="G195" s="10">
        <v>92</v>
      </c>
      <c r="H195" s="10">
        <v>1.4</v>
      </c>
    </row>
    <row r="196" spans="1:8" x14ac:dyDescent="0.3">
      <c r="A196" s="26" t="s">
        <v>26</v>
      </c>
      <c r="B196" s="8" t="s">
        <v>27</v>
      </c>
      <c r="C196" s="9">
        <v>30</v>
      </c>
      <c r="D196" s="10">
        <v>2.4</v>
      </c>
      <c r="E196" s="10">
        <v>0.3</v>
      </c>
      <c r="F196" s="10">
        <v>14.5</v>
      </c>
      <c r="G196" s="10">
        <v>64.099999999999994</v>
      </c>
      <c r="H196" s="13"/>
    </row>
    <row r="197" spans="1:8" x14ac:dyDescent="0.3">
      <c r="A197" s="81" t="s">
        <v>106</v>
      </c>
      <c r="B197" s="81"/>
      <c r="C197" s="3">
        <f>C198+C203+C205+C211+C214</f>
        <v>1715</v>
      </c>
      <c r="D197" s="4">
        <f>D198+D203+D205+D211+D214</f>
        <v>72.2</v>
      </c>
      <c r="E197" s="4">
        <f>E198+E203+E205+E211+E214</f>
        <v>79.300000000000011</v>
      </c>
      <c r="F197" s="4">
        <f>F198+F203+F205+F211+F214</f>
        <v>205.9</v>
      </c>
      <c r="G197" s="5">
        <f>G198+G203+G205+G211+G214</f>
        <v>1693.4</v>
      </c>
      <c r="H197" s="4">
        <f>H198+H203+H205+H211+H214</f>
        <v>25.400000000000002</v>
      </c>
    </row>
    <row r="198" spans="1:8" x14ac:dyDescent="0.3">
      <c r="A198" s="80" t="s">
        <v>5</v>
      </c>
      <c r="B198" s="80"/>
      <c r="C198" s="6">
        <f>C199+C200+C201+C202</f>
        <v>365</v>
      </c>
      <c r="D198" s="7">
        <f>D199+D200+D201+D202</f>
        <v>18.5</v>
      </c>
      <c r="E198" s="7">
        <f>E199+E200+E201+E202</f>
        <v>23.1</v>
      </c>
      <c r="F198" s="7">
        <f>F199+F200+F201+F202</f>
        <v>77.599999999999994</v>
      </c>
      <c r="G198" s="7">
        <f>G199+G200+G201+G202</f>
        <v>410.4</v>
      </c>
      <c r="H198" s="7">
        <f>H199+H200+H201+H202</f>
        <v>2.5999999999999996</v>
      </c>
    </row>
    <row r="199" spans="1:8" ht="20.399999999999999" x14ac:dyDescent="0.3">
      <c r="A199" s="26" t="s">
        <v>270</v>
      </c>
      <c r="B199" s="8">
        <v>76</v>
      </c>
      <c r="C199" s="9">
        <v>150</v>
      </c>
      <c r="D199" s="10">
        <v>6</v>
      </c>
      <c r="E199" s="10">
        <v>8</v>
      </c>
      <c r="F199" s="10">
        <v>31</v>
      </c>
      <c r="G199" s="10">
        <v>218</v>
      </c>
      <c r="H199" s="10">
        <v>1</v>
      </c>
    </row>
    <row r="200" spans="1:8" ht="15" customHeight="1" x14ac:dyDescent="0.3">
      <c r="A200" s="26" t="s">
        <v>259</v>
      </c>
      <c r="B200" s="8" t="s">
        <v>212</v>
      </c>
      <c r="C200" s="9">
        <v>10</v>
      </c>
      <c r="D200" s="10"/>
      <c r="E200" s="10"/>
      <c r="F200" s="10">
        <v>6.5</v>
      </c>
      <c r="G200" s="10">
        <v>25</v>
      </c>
      <c r="H200" s="10">
        <v>0</v>
      </c>
    </row>
    <row r="201" spans="1:8" ht="26.25" customHeight="1" x14ac:dyDescent="0.3">
      <c r="A201" s="26" t="s">
        <v>207</v>
      </c>
      <c r="B201" s="95" t="s">
        <v>208</v>
      </c>
      <c r="C201" s="9">
        <v>25</v>
      </c>
      <c r="D201" s="10">
        <v>9.3000000000000007</v>
      </c>
      <c r="E201" s="10">
        <v>12.3</v>
      </c>
      <c r="F201" s="10">
        <v>26.5</v>
      </c>
      <c r="G201" s="10">
        <v>75</v>
      </c>
      <c r="H201" s="10">
        <v>0.2</v>
      </c>
    </row>
    <row r="202" spans="1:8" ht="14.4" customHeight="1" x14ac:dyDescent="0.3">
      <c r="A202" s="26" t="s">
        <v>43</v>
      </c>
      <c r="B202" s="8" t="s">
        <v>44</v>
      </c>
      <c r="C202" s="9">
        <v>180</v>
      </c>
      <c r="D202" s="10">
        <v>3.2</v>
      </c>
      <c r="E202" s="10">
        <v>2.8</v>
      </c>
      <c r="F202" s="10">
        <v>13.6</v>
      </c>
      <c r="G202" s="10">
        <v>92.4</v>
      </c>
      <c r="H202" s="10">
        <v>1.4</v>
      </c>
    </row>
    <row r="203" spans="1:8" x14ac:dyDescent="0.3">
      <c r="A203" s="80" t="s">
        <v>11</v>
      </c>
      <c r="B203" s="80"/>
      <c r="C203" s="6">
        <v>200</v>
      </c>
      <c r="D203" s="7">
        <v>0.6</v>
      </c>
      <c r="E203" s="7">
        <v>0.6</v>
      </c>
      <c r="F203" s="7">
        <v>13.7</v>
      </c>
      <c r="G203" s="7">
        <v>100</v>
      </c>
      <c r="H203" s="7">
        <v>14</v>
      </c>
    </row>
    <row r="204" spans="1:8" x14ac:dyDescent="0.3">
      <c r="A204" s="26" t="s">
        <v>33</v>
      </c>
      <c r="B204" s="8" t="s">
        <v>59</v>
      </c>
      <c r="C204" s="9">
        <v>200</v>
      </c>
      <c r="D204" s="10">
        <v>0.6</v>
      </c>
      <c r="E204" s="10">
        <v>0.6</v>
      </c>
      <c r="F204" s="10">
        <v>13.7</v>
      </c>
      <c r="G204" s="10">
        <v>61.6</v>
      </c>
      <c r="H204" s="10">
        <v>14</v>
      </c>
    </row>
    <row r="205" spans="1:8" ht="15" customHeight="1" x14ac:dyDescent="0.3">
      <c r="A205" s="80" t="s">
        <v>14</v>
      </c>
      <c r="B205" s="80"/>
      <c r="C205" s="6">
        <f>C206+C207+C208+C209+C210</f>
        <v>530</v>
      </c>
      <c r="D205" s="7">
        <f>D206+D207+D208+D209+D210</f>
        <v>20.6</v>
      </c>
      <c r="E205" s="7">
        <f>E206+E207+E208+E209+E210</f>
        <v>13.2</v>
      </c>
      <c r="F205" s="7">
        <f>F206+F207+F208+F209+F210</f>
        <v>64.600000000000009</v>
      </c>
      <c r="G205" s="7">
        <f>G206+G207+G208+G209+G210</f>
        <v>474.3</v>
      </c>
      <c r="H205" s="7">
        <f>H206+H207+H208</f>
        <v>5</v>
      </c>
    </row>
    <row r="206" spans="1:8" ht="15" customHeight="1" x14ac:dyDescent="0.3">
      <c r="A206" s="26" t="s">
        <v>107</v>
      </c>
      <c r="B206" s="8" t="s">
        <v>108</v>
      </c>
      <c r="C206" s="9">
        <v>150</v>
      </c>
      <c r="D206" s="10">
        <v>1.4</v>
      </c>
      <c r="E206" s="10">
        <v>0.9</v>
      </c>
      <c r="F206" s="10">
        <v>10.7</v>
      </c>
      <c r="G206" s="10">
        <v>49.5</v>
      </c>
      <c r="H206" s="10">
        <v>1.8</v>
      </c>
    </row>
    <row r="207" spans="1:8" x14ac:dyDescent="0.3">
      <c r="A207" s="26" t="s">
        <v>109</v>
      </c>
      <c r="B207" s="8" t="s">
        <v>110</v>
      </c>
      <c r="C207" s="9">
        <v>40</v>
      </c>
      <c r="D207" s="10">
        <v>0.3</v>
      </c>
      <c r="E207" s="10">
        <v>0</v>
      </c>
      <c r="F207" s="10">
        <v>0.9</v>
      </c>
      <c r="G207" s="10">
        <v>5.3</v>
      </c>
      <c r="H207" s="10">
        <v>2</v>
      </c>
    </row>
    <row r="208" spans="1:8" ht="15" customHeight="1" x14ac:dyDescent="0.3">
      <c r="A208" s="26" t="s">
        <v>111</v>
      </c>
      <c r="B208" s="8" t="s">
        <v>112</v>
      </c>
      <c r="C208" s="9">
        <v>120</v>
      </c>
      <c r="D208" s="10">
        <v>16</v>
      </c>
      <c r="E208" s="10">
        <v>11.6</v>
      </c>
      <c r="F208" s="10">
        <v>19.899999999999999</v>
      </c>
      <c r="G208" s="10">
        <v>271.3</v>
      </c>
      <c r="H208" s="10">
        <v>1.2</v>
      </c>
    </row>
    <row r="209" spans="1:8" x14ac:dyDescent="0.3">
      <c r="A209" s="26" t="s">
        <v>271</v>
      </c>
      <c r="B209" s="8" t="s">
        <v>39</v>
      </c>
      <c r="C209" s="9">
        <v>180</v>
      </c>
      <c r="D209" s="10">
        <v>0.3</v>
      </c>
      <c r="E209" s="13">
        <v>0.2</v>
      </c>
      <c r="F209" s="10">
        <v>19.7</v>
      </c>
      <c r="G209" s="10">
        <v>82</v>
      </c>
      <c r="H209" s="13"/>
    </row>
    <row r="210" spans="1:8" x14ac:dyDescent="0.3">
      <c r="A210" s="26" t="s">
        <v>17</v>
      </c>
      <c r="B210" s="8" t="s">
        <v>18</v>
      </c>
      <c r="C210" s="9">
        <v>40</v>
      </c>
      <c r="D210" s="10">
        <v>2.6</v>
      </c>
      <c r="E210" s="10">
        <v>0.5</v>
      </c>
      <c r="F210" s="10">
        <v>13.4</v>
      </c>
      <c r="G210" s="10">
        <v>66.2</v>
      </c>
      <c r="H210" s="13"/>
    </row>
    <row r="211" spans="1:8" x14ac:dyDescent="0.3">
      <c r="A211" s="80" t="s">
        <v>19</v>
      </c>
      <c r="B211" s="80"/>
      <c r="C211" s="6">
        <f>C212+C213</f>
        <v>220</v>
      </c>
      <c r="D211" s="7">
        <f>D212+D213</f>
        <v>10.199999999999999</v>
      </c>
      <c r="E211" s="7">
        <f>E212+E213</f>
        <v>9.5</v>
      </c>
      <c r="F211" s="7">
        <f>F212+F213</f>
        <v>21</v>
      </c>
      <c r="G211" s="7">
        <f>G212+G213</f>
        <v>212</v>
      </c>
      <c r="H211" s="7">
        <v>0</v>
      </c>
    </row>
    <row r="212" spans="1:8" x14ac:dyDescent="0.3">
      <c r="A212" s="26" t="s">
        <v>272</v>
      </c>
      <c r="B212" s="8">
        <v>142</v>
      </c>
      <c r="C212" s="9">
        <v>40</v>
      </c>
      <c r="D212" s="10">
        <v>5</v>
      </c>
      <c r="E212" s="10">
        <v>5</v>
      </c>
      <c r="F212" s="10">
        <v>14</v>
      </c>
      <c r="G212" s="10">
        <v>122</v>
      </c>
      <c r="H212" s="10">
        <v>0</v>
      </c>
    </row>
    <row r="213" spans="1:8" x14ac:dyDescent="0.3">
      <c r="A213" s="26" t="s">
        <v>63</v>
      </c>
      <c r="B213" s="8" t="s">
        <v>21</v>
      </c>
      <c r="C213" s="9">
        <v>180</v>
      </c>
      <c r="D213" s="10">
        <v>5.2</v>
      </c>
      <c r="E213" s="10">
        <v>4.5</v>
      </c>
      <c r="F213" s="10">
        <v>7</v>
      </c>
      <c r="G213" s="10">
        <v>90</v>
      </c>
      <c r="H213" s="13"/>
    </row>
    <row r="214" spans="1:8" x14ac:dyDescent="0.3">
      <c r="A214" s="80" t="s">
        <v>23</v>
      </c>
      <c r="B214" s="80"/>
      <c r="C214" s="6">
        <f>C215+C216+C217+C218</f>
        <v>400</v>
      </c>
      <c r="D214" s="7">
        <f>D215+D216+D217+D218</f>
        <v>22.3</v>
      </c>
      <c r="E214" s="7">
        <f>E215+E216+E217+E218</f>
        <v>32.9</v>
      </c>
      <c r="F214" s="7">
        <f>F215+F216+F217+F218</f>
        <v>29</v>
      </c>
      <c r="G214" s="7">
        <f>G215+G216+G217+G218</f>
        <v>496.70000000000005</v>
      </c>
      <c r="H214" s="7">
        <f>H215+H216+H217+H218</f>
        <v>3.8</v>
      </c>
    </row>
    <row r="215" spans="1:8" x14ac:dyDescent="0.3">
      <c r="A215" s="26" t="s">
        <v>244</v>
      </c>
      <c r="B215" s="8">
        <v>230</v>
      </c>
      <c r="C215" s="9">
        <v>150</v>
      </c>
      <c r="D215" s="10">
        <v>19</v>
      </c>
      <c r="E215" s="10">
        <v>29</v>
      </c>
      <c r="F215" s="10">
        <v>3</v>
      </c>
      <c r="G215" s="10">
        <v>351</v>
      </c>
      <c r="H215" s="10">
        <v>1</v>
      </c>
    </row>
    <row r="216" spans="1:8" x14ac:dyDescent="0.3">
      <c r="A216" s="26" t="s">
        <v>245</v>
      </c>
      <c r="B216" s="8" t="s">
        <v>212</v>
      </c>
      <c r="C216" s="9">
        <v>40</v>
      </c>
      <c r="D216" s="10">
        <v>0.8</v>
      </c>
      <c r="E216" s="10">
        <v>3.6</v>
      </c>
      <c r="F216" s="10">
        <v>3.1</v>
      </c>
      <c r="G216" s="10">
        <v>48</v>
      </c>
      <c r="H216" s="10">
        <v>2.8</v>
      </c>
    </row>
    <row r="217" spans="1:8" ht="15" customHeight="1" x14ac:dyDescent="0.3">
      <c r="A217" s="26" t="s">
        <v>9</v>
      </c>
      <c r="B217" s="8" t="s">
        <v>10</v>
      </c>
      <c r="C217" s="9">
        <v>180</v>
      </c>
      <c r="D217" s="10">
        <v>0.1</v>
      </c>
      <c r="E217" s="10">
        <v>0</v>
      </c>
      <c r="F217" s="10">
        <v>8.4</v>
      </c>
      <c r="G217" s="10">
        <v>33.6</v>
      </c>
      <c r="H217" s="10">
        <v>0</v>
      </c>
    </row>
    <row r="218" spans="1:8" x14ac:dyDescent="0.3">
      <c r="A218" s="26" t="s">
        <v>26</v>
      </c>
      <c r="B218" s="8" t="s">
        <v>27</v>
      </c>
      <c r="C218" s="9">
        <v>30</v>
      </c>
      <c r="D218" s="10">
        <v>2.4</v>
      </c>
      <c r="E218" s="10">
        <v>0.3</v>
      </c>
      <c r="F218" s="10">
        <v>14.5</v>
      </c>
      <c r="G218" s="10">
        <v>64.099999999999994</v>
      </c>
      <c r="H218" s="13"/>
    </row>
    <row r="219" spans="1:8" x14ac:dyDescent="0.3">
      <c r="A219" s="81" t="s">
        <v>113</v>
      </c>
      <c r="B219" s="81"/>
      <c r="C219" s="3">
        <f>C220+C225+C227+C234+C237</f>
        <v>1708</v>
      </c>
      <c r="D219" s="4">
        <f>D220+D225+D227+D234+D237</f>
        <v>55.699999999999996</v>
      </c>
      <c r="E219" s="4">
        <f>E220+E225+E227+E234+E237</f>
        <v>46.399999999999991</v>
      </c>
      <c r="F219" s="4">
        <f>F220+F225+F227+F234+F237</f>
        <v>254.90000000000003</v>
      </c>
      <c r="G219" s="5">
        <f>G220+G225+G227+G234+G237</f>
        <v>1726.3000000000002</v>
      </c>
      <c r="H219" s="4">
        <f>H220+H225+H227+H234+H237</f>
        <v>53</v>
      </c>
    </row>
    <row r="220" spans="1:8" x14ac:dyDescent="0.3">
      <c r="A220" s="80" t="s">
        <v>5</v>
      </c>
      <c r="B220" s="80"/>
      <c r="C220" s="6">
        <f>C221+C222+C224</f>
        <v>368</v>
      </c>
      <c r="D220" s="7">
        <f>D221+D224+D222</f>
        <v>16.399999999999999</v>
      </c>
      <c r="E220" s="7">
        <f>E221+E222+E224</f>
        <v>18.299999999999997</v>
      </c>
      <c r="F220" s="7">
        <f>F221+F222+F224</f>
        <v>71.8</v>
      </c>
      <c r="G220" s="7">
        <f>G221+G222+G224</f>
        <v>515</v>
      </c>
      <c r="H220" s="7">
        <f>H221+H222+H224</f>
        <v>1.96</v>
      </c>
    </row>
    <row r="221" spans="1:8" ht="20.399999999999999" x14ac:dyDescent="0.3">
      <c r="A221" s="26" t="s">
        <v>58</v>
      </c>
      <c r="B221" s="95" t="s">
        <v>247</v>
      </c>
      <c r="C221" s="9">
        <v>150</v>
      </c>
      <c r="D221" s="10">
        <v>4.8</v>
      </c>
      <c r="E221" s="10">
        <v>5.6</v>
      </c>
      <c r="F221" s="10">
        <v>21.9</v>
      </c>
      <c r="G221" s="10">
        <v>152</v>
      </c>
      <c r="H221" s="10">
        <v>0.3</v>
      </c>
    </row>
    <row r="222" spans="1:8" x14ac:dyDescent="0.3">
      <c r="A222" s="26" t="s">
        <v>197</v>
      </c>
      <c r="B222" s="8" t="s">
        <v>30</v>
      </c>
      <c r="C222" s="9">
        <v>38</v>
      </c>
      <c r="D222" s="10">
        <v>9.3000000000000007</v>
      </c>
      <c r="E222" s="10">
        <v>12.3</v>
      </c>
      <c r="F222" s="10">
        <v>26.5</v>
      </c>
      <c r="G222" s="10">
        <v>257</v>
      </c>
      <c r="H222" s="13">
        <v>1.1599999999999999</v>
      </c>
    </row>
    <row r="223" spans="1:8" x14ac:dyDescent="0.3">
      <c r="A223" s="82" t="s">
        <v>273</v>
      </c>
      <c r="B223" s="82"/>
      <c r="C223" s="11"/>
      <c r="D223" s="11"/>
      <c r="E223" s="11"/>
      <c r="F223" s="11"/>
      <c r="G223" s="11"/>
      <c r="H223" s="11"/>
    </row>
    <row r="224" spans="1:8" ht="15" customHeight="1" x14ac:dyDescent="0.3">
      <c r="A224" s="26" t="s">
        <v>66</v>
      </c>
      <c r="B224" s="8">
        <v>387</v>
      </c>
      <c r="C224" s="9">
        <v>180</v>
      </c>
      <c r="D224" s="10">
        <v>2.2999999999999998</v>
      </c>
      <c r="E224" s="10">
        <v>0.4</v>
      </c>
      <c r="F224" s="10">
        <v>23.4</v>
      </c>
      <c r="G224" s="10">
        <v>106</v>
      </c>
      <c r="H224" s="10">
        <v>0.5</v>
      </c>
    </row>
    <row r="225" spans="1:8" ht="15" customHeight="1" x14ac:dyDescent="0.3">
      <c r="A225" s="80" t="s">
        <v>11</v>
      </c>
      <c r="B225" s="80"/>
      <c r="C225" s="6">
        <v>200</v>
      </c>
      <c r="D225" s="7">
        <v>0.8</v>
      </c>
      <c r="E225" s="7">
        <v>0.2</v>
      </c>
      <c r="F225" s="7">
        <v>16.2</v>
      </c>
      <c r="G225" s="7">
        <v>170</v>
      </c>
      <c r="H225" s="7">
        <v>3.2</v>
      </c>
    </row>
    <row r="226" spans="1:8" x14ac:dyDescent="0.3">
      <c r="A226" s="26" t="s">
        <v>12</v>
      </c>
      <c r="B226" s="8" t="s">
        <v>34</v>
      </c>
      <c r="C226" s="9">
        <v>200</v>
      </c>
      <c r="D226" s="10">
        <v>0.8</v>
      </c>
      <c r="E226" s="10">
        <v>0.2</v>
      </c>
      <c r="F226" s="10">
        <v>16.2</v>
      </c>
      <c r="G226" s="10">
        <v>170</v>
      </c>
      <c r="H226" s="10">
        <v>3.2</v>
      </c>
    </row>
    <row r="227" spans="1:8" x14ac:dyDescent="0.3">
      <c r="A227" s="80" t="s">
        <v>14</v>
      </c>
      <c r="B227" s="80"/>
      <c r="C227" s="6">
        <f>C228+C229+C230+C231+C232+C233</f>
        <v>530</v>
      </c>
      <c r="D227" s="7">
        <f>D228+D229+D230+D231+D232+D233</f>
        <v>15.200000000000001</v>
      </c>
      <c r="E227" s="7">
        <f>E228+E229+E230+E231+E232+E233</f>
        <v>8.6999999999999993</v>
      </c>
      <c r="F227" s="7">
        <f>F228+F229+F230+F231+F232+F233</f>
        <v>84.100000000000009</v>
      </c>
      <c r="G227" s="7">
        <f>G228+G229+G230+G231+G232+G233</f>
        <v>464.2</v>
      </c>
      <c r="H227" s="7">
        <f>H228+H229+H230+H231+H232+H233</f>
        <v>44.7</v>
      </c>
    </row>
    <row r="228" spans="1:8" ht="15" customHeight="1" x14ac:dyDescent="0.3">
      <c r="A228" s="26" t="s">
        <v>114</v>
      </c>
      <c r="B228" s="8" t="s">
        <v>115</v>
      </c>
      <c r="C228" s="9">
        <v>150</v>
      </c>
      <c r="D228" s="10">
        <v>1.4</v>
      </c>
      <c r="E228" s="10">
        <v>3.3</v>
      </c>
      <c r="F228" s="10">
        <v>10.4</v>
      </c>
      <c r="G228" s="10">
        <v>69</v>
      </c>
      <c r="H228" s="10">
        <v>4.0999999999999996</v>
      </c>
    </row>
    <row r="229" spans="1:8" x14ac:dyDescent="0.3">
      <c r="A229" s="26" t="s">
        <v>274</v>
      </c>
      <c r="B229" s="8">
        <v>15</v>
      </c>
      <c r="C229" s="9">
        <v>40</v>
      </c>
      <c r="D229" s="10">
        <v>0.6</v>
      </c>
      <c r="E229" s="10">
        <v>1.8</v>
      </c>
      <c r="F229" s="10">
        <v>4.3</v>
      </c>
      <c r="G229" s="10">
        <v>35</v>
      </c>
      <c r="H229" s="10">
        <v>2.8</v>
      </c>
    </row>
    <row r="230" spans="1:8" ht="23.25" customHeight="1" x14ac:dyDescent="0.3">
      <c r="A230" s="26" t="s">
        <v>266</v>
      </c>
      <c r="B230" s="8">
        <v>0.06</v>
      </c>
      <c r="C230" s="9">
        <v>110</v>
      </c>
      <c r="D230" s="10">
        <v>2</v>
      </c>
      <c r="E230" s="10"/>
      <c r="F230" s="10">
        <v>29</v>
      </c>
      <c r="G230" s="10">
        <v>131</v>
      </c>
      <c r="H230" s="10"/>
    </row>
    <row r="231" spans="1:8" x14ac:dyDescent="0.3">
      <c r="A231" s="26" t="s">
        <v>175</v>
      </c>
      <c r="B231" s="8" t="s">
        <v>117</v>
      </c>
      <c r="C231" s="9">
        <v>40</v>
      </c>
      <c r="D231" s="10">
        <v>8.3000000000000007</v>
      </c>
      <c r="E231" s="10">
        <v>3.1</v>
      </c>
      <c r="F231" s="10">
        <v>12</v>
      </c>
      <c r="G231" s="10">
        <v>109</v>
      </c>
      <c r="H231" s="10">
        <v>0.1</v>
      </c>
    </row>
    <row r="232" spans="1:8" x14ac:dyDescent="0.3">
      <c r="A232" s="26" t="s">
        <v>15</v>
      </c>
      <c r="B232" s="8" t="s">
        <v>16</v>
      </c>
      <c r="C232" s="9">
        <v>150</v>
      </c>
      <c r="D232" s="10">
        <v>0.3</v>
      </c>
      <c r="E232" s="13"/>
      <c r="F232" s="10">
        <v>15</v>
      </c>
      <c r="G232" s="10">
        <v>54</v>
      </c>
      <c r="H232" s="10">
        <v>37.700000000000003</v>
      </c>
    </row>
    <row r="233" spans="1:8" x14ac:dyDescent="0.3">
      <c r="A233" s="26" t="s">
        <v>17</v>
      </c>
      <c r="B233" s="8" t="s">
        <v>18</v>
      </c>
      <c r="C233" s="9">
        <v>40</v>
      </c>
      <c r="D233" s="10">
        <v>2.6</v>
      </c>
      <c r="E233" s="10">
        <v>0.5</v>
      </c>
      <c r="F233" s="10">
        <v>13.4</v>
      </c>
      <c r="G233" s="10">
        <v>66.2</v>
      </c>
      <c r="H233" s="13"/>
    </row>
    <row r="234" spans="1:8" x14ac:dyDescent="0.3">
      <c r="A234" s="80" t="s">
        <v>19</v>
      </c>
      <c r="B234" s="80"/>
      <c r="C234" s="6">
        <f>C235+C236</f>
        <v>220</v>
      </c>
      <c r="D234" s="7">
        <f>D235+D236</f>
        <v>9.1999999999999993</v>
      </c>
      <c r="E234" s="7">
        <f>E235+E236</f>
        <v>7.8</v>
      </c>
      <c r="F234" s="7">
        <f>F235+F236</f>
        <v>29.5</v>
      </c>
      <c r="G234" s="7">
        <f>G235+G236</f>
        <v>216</v>
      </c>
      <c r="H234" s="7">
        <v>2.2999999999999998</v>
      </c>
    </row>
    <row r="235" spans="1:8" x14ac:dyDescent="0.3">
      <c r="A235" s="26" t="s">
        <v>250</v>
      </c>
      <c r="B235" s="8">
        <v>473</v>
      </c>
      <c r="C235" s="9">
        <v>40</v>
      </c>
      <c r="D235" s="10">
        <v>4</v>
      </c>
      <c r="E235" s="10">
        <v>2</v>
      </c>
      <c r="F235" s="10">
        <v>21</v>
      </c>
      <c r="G235" s="10">
        <v>108</v>
      </c>
      <c r="H235" s="13"/>
    </row>
    <row r="236" spans="1:8" ht="20.399999999999999" x14ac:dyDescent="0.3">
      <c r="A236" s="26" t="s">
        <v>22</v>
      </c>
      <c r="B236" s="8" t="s">
        <v>21</v>
      </c>
      <c r="C236" s="9">
        <v>180</v>
      </c>
      <c r="D236" s="10">
        <v>5.2</v>
      </c>
      <c r="E236" s="10">
        <v>5.8</v>
      </c>
      <c r="F236" s="10">
        <v>8.5</v>
      </c>
      <c r="G236" s="10">
        <v>108</v>
      </c>
      <c r="H236" s="10">
        <v>2.2999999999999998</v>
      </c>
    </row>
    <row r="237" spans="1:8" x14ac:dyDescent="0.3">
      <c r="A237" s="80" t="s">
        <v>23</v>
      </c>
      <c r="B237" s="80"/>
      <c r="C237" s="6">
        <f>C238+C239+C240+C241</f>
        <v>390</v>
      </c>
      <c r="D237" s="7">
        <f>D238+D239+D240+D241</f>
        <v>14.1</v>
      </c>
      <c r="E237" s="7">
        <f>E238+E239+E240+E241</f>
        <v>11.4</v>
      </c>
      <c r="F237" s="7">
        <f>F238+F239+F240+F241</f>
        <v>53.3</v>
      </c>
      <c r="G237" s="7">
        <f>G238+G239+G240+G241</f>
        <v>361.1</v>
      </c>
      <c r="H237" s="7">
        <f>H238+H239</f>
        <v>0.84000000000000008</v>
      </c>
    </row>
    <row r="238" spans="1:8" x14ac:dyDescent="0.3">
      <c r="A238" s="26" t="s">
        <v>275</v>
      </c>
      <c r="B238" s="8">
        <v>278</v>
      </c>
      <c r="C238" s="9">
        <v>60</v>
      </c>
      <c r="D238" s="10">
        <v>4.3</v>
      </c>
      <c r="E238" s="10">
        <v>4.8</v>
      </c>
      <c r="F238" s="10">
        <v>5.6</v>
      </c>
      <c r="G238" s="10">
        <v>82</v>
      </c>
      <c r="H238" s="10">
        <v>0.3</v>
      </c>
    </row>
    <row r="239" spans="1:8" ht="15" customHeight="1" x14ac:dyDescent="0.3">
      <c r="A239" s="26" t="s">
        <v>31</v>
      </c>
      <c r="B239" s="95" t="s">
        <v>227</v>
      </c>
      <c r="C239" s="9">
        <v>180</v>
      </c>
      <c r="D239" s="10">
        <v>2.7</v>
      </c>
      <c r="E239" s="10">
        <v>2.5</v>
      </c>
      <c r="F239" s="10">
        <v>12.1</v>
      </c>
      <c r="G239" s="10">
        <v>81</v>
      </c>
      <c r="H239" s="10">
        <v>0.54</v>
      </c>
    </row>
    <row r="240" spans="1:8" ht="20.25" customHeight="1" x14ac:dyDescent="0.3">
      <c r="A240" s="26" t="s">
        <v>37</v>
      </c>
      <c r="B240" s="8">
        <v>297</v>
      </c>
      <c r="C240" s="9">
        <v>120</v>
      </c>
      <c r="D240" s="10">
        <v>4.7</v>
      </c>
      <c r="E240" s="10">
        <v>3.8</v>
      </c>
      <c r="F240" s="10">
        <v>21.1</v>
      </c>
      <c r="G240" s="10">
        <v>134</v>
      </c>
      <c r="H240" s="10"/>
    </row>
    <row r="241" spans="1:8" x14ac:dyDescent="0.3">
      <c r="A241" s="26" t="s">
        <v>26</v>
      </c>
      <c r="B241" s="8" t="s">
        <v>27</v>
      </c>
      <c r="C241" s="9">
        <v>30</v>
      </c>
      <c r="D241" s="10">
        <v>2.4</v>
      </c>
      <c r="E241" s="10">
        <v>0.3</v>
      </c>
      <c r="F241" s="10">
        <v>14.5</v>
      </c>
      <c r="G241" s="10">
        <v>64.099999999999994</v>
      </c>
      <c r="H241" s="13"/>
    </row>
    <row r="242" spans="1:8" x14ac:dyDescent="0.3">
      <c r="A242" s="24"/>
      <c r="B242" s="2"/>
      <c r="C242" s="2"/>
      <c r="D242" s="2"/>
      <c r="E242" s="2"/>
      <c r="F242" s="2"/>
      <c r="G242" s="2"/>
      <c r="H242" s="2"/>
    </row>
    <row r="243" spans="1:8" ht="21" x14ac:dyDescent="0.3">
      <c r="A243" s="27" t="s">
        <v>118</v>
      </c>
      <c r="B243" s="2"/>
      <c r="C243" s="2"/>
      <c r="D243" s="2"/>
      <c r="E243" s="2"/>
      <c r="F243" s="2"/>
      <c r="G243" s="2"/>
      <c r="H243" s="2"/>
    </row>
    <row r="244" spans="1:8" x14ac:dyDescent="0.3">
      <c r="A244" s="24"/>
      <c r="B244" s="2"/>
      <c r="C244" s="2"/>
      <c r="D244" s="2"/>
      <c r="E244" s="2"/>
      <c r="F244" s="2"/>
      <c r="G244" s="2"/>
      <c r="H244" s="2"/>
    </row>
    <row r="245" spans="1:8" ht="52.8" x14ac:dyDescent="0.3">
      <c r="A245" s="25" t="s">
        <v>119</v>
      </c>
      <c r="B245" s="23" t="s">
        <v>120</v>
      </c>
      <c r="C245" s="23" t="s">
        <v>121</v>
      </c>
      <c r="D245" s="23" t="s">
        <v>122</v>
      </c>
      <c r="E245" s="23" t="s">
        <v>123</v>
      </c>
      <c r="F245" s="2"/>
      <c r="G245" s="2"/>
      <c r="H245" s="2"/>
    </row>
    <row r="246" spans="1:8" x14ac:dyDescent="0.3">
      <c r="A246" s="28">
        <v>53.4</v>
      </c>
      <c r="B246" s="14">
        <v>56.8</v>
      </c>
      <c r="C246" s="14">
        <v>206.5</v>
      </c>
      <c r="D246" s="15">
        <v>1556.9</v>
      </c>
      <c r="E246" s="16">
        <v>42.92</v>
      </c>
      <c r="F246" s="2"/>
      <c r="G246" s="2"/>
      <c r="H246" s="2"/>
    </row>
    <row r="247" spans="1:8" x14ac:dyDescent="0.3">
      <c r="A247" s="24"/>
      <c r="B247" s="2"/>
      <c r="C247" s="2"/>
      <c r="D247" s="2"/>
      <c r="E247" s="2"/>
      <c r="F247" s="2"/>
      <c r="G247" s="2"/>
      <c r="H247" s="2"/>
    </row>
    <row r="248" spans="1:8" ht="52.8" x14ac:dyDescent="0.3">
      <c r="A248" s="25" t="s">
        <v>124</v>
      </c>
      <c r="B248" s="23" t="s">
        <v>125</v>
      </c>
      <c r="C248" s="23" t="s">
        <v>126</v>
      </c>
      <c r="D248" s="23" t="s">
        <v>127</v>
      </c>
      <c r="E248" s="2"/>
      <c r="F248" s="2"/>
      <c r="G248" s="2"/>
      <c r="H248" s="2"/>
    </row>
    <row r="249" spans="1:8" x14ac:dyDescent="0.3">
      <c r="A249" s="29">
        <v>0.51700000000000002</v>
      </c>
      <c r="B249" s="17">
        <v>1.05</v>
      </c>
      <c r="C249" s="17">
        <v>10.15</v>
      </c>
      <c r="D249" s="17">
        <v>663.25800000000004</v>
      </c>
      <c r="E249" s="2"/>
      <c r="F249" s="2"/>
      <c r="G249" s="2"/>
      <c r="H249" s="2"/>
    </row>
    <row r="250" spans="1:8" x14ac:dyDescent="0.3">
      <c r="A250" s="24"/>
      <c r="B250" s="2"/>
      <c r="C250" s="2"/>
      <c r="D250" s="2"/>
      <c r="E250" s="2"/>
      <c r="F250" s="2"/>
      <c r="G250" s="2"/>
      <c r="H250" s="2"/>
    </row>
    <row r="251" spans="1:8" ht="21" x14ac:dyDescent="0.3">
      <c r="A251" s="27" t="s">
        <v>128</v>
      </c>
      <c r="B251" s="2"/>
      <c r="C251" s="2"/>
      <c r="D251" s="2"/>
      <c r="E251" s="2"/>
      <c r="F251" s="2"/>
      <c r="G251" s="2"/>
      <c r="H251" s="2"/>
    </row>
    <row r="252" spans="1:8" x14ac:dyDescent="0.3">
      <c r="A252" s="24"/>
      <c r="B252" s="2"/>
      <c r="C252" s="2"/>
      <c r="D252" s="2"/>
      <c r="E252" s="2"/>
      <c r="F252" s="2"/>
      <c r="G252" s="2"/>
      <c r="H252" s="2"/>
    </row>
    <row r="253" spans="1:8" ht="52.8" x14ac:dyDescent="0.3">
      <c r="A253" s="25" t="s">
        <v>129</v>
      </c>
      <c r="B253" s="23" t="s">
        <v>130</v>
      </c>
      <c r="C253" s="23" t="s">
        <v>131</v>
      </c>
      <c r="D253" s="23" t="s">
        <v>132</v>
      </c>
      <c r="E253" s="23" t="s">
        <v>133</v>
      </c>
      <c r="F253" s="23" t="s">
        <v>134</v>
      </c>
      <c r="G253" s="2"/>
      <c r="H253" s="2"/>
    </row>
    <row r="254" spans="1:8" x14ac:dyDescent="0.3">
      <c r="A254" s="30">
        <v>1</v>
      </c>
      <c r="B254" s="18">
        <v>1.1000000000000001</v>
      </c>
      <c r="C254" s="18">
        <v>3.9</v>
      </c>
      <c r="D254" s="19">
        <v>14</v>
      </c>
      <c r="E254" s="19">
        <v>33</v>
      </c>
      <c r="F254" s="19">
        <v>53</v>
      </c>
      <c r="G254" s="2"/>
      <c r="H254" s="2"/>
    </row>
    <row r="255" spans="1:8" x14ac:dyDescent="0.3">
      <c r="A255" s="24"/>
      <c r="B255" s="2"/>
      <c r="C255" s="2"/>
      <c r="D255" s="2"/>
      <c r="E255" s="2"/>
      <c r="F255" s="2"/>
      <c r="G255" s="2"/>
      <c r="H255" s="2"/>
    </row>
    <row r="256" spans="1:8" ht="21" x14ac:dyDescent="0.3">
      <c r="A256" s="27" t="s">
        <v>135</v>
      </c>
      <c r="B256" s="2"/>
      <c r="C256" s="2"/>
      <c r="D256" s="2"/>
      <c r="E256" s="2"/>
      <c r="F256" s="2"/>
      <c r="G256" s="2"/>
      <c r="H256" s="2"/>
    </row>
    <row r="257" spans="1:8" x14ac:dyDescent="0.3">
      <c r="A257" s="24"/>
      <c r="B257" s="2"/>
      <c r="C257" s="2"/>
      <c r="D257" s="2"/>
      <c r="E257" s="2"/>
      <c r="F257" s="2"/>
      <c r="G257" s="2"/>
      <c r="H257" s="2"/>
    </row>
    <row r="258" spans="1:8" ht="52.8" x14ac:dyDescent="0.3">
      <c r="A258" s="25" t="s">
        <v>136</v>
      </c>
      <c r="B258" s="35" t="s">
        <v>137</v>
      </c>
      <c r="C258" s="35" t="s">
        <v>138</v>
      </c>
      <c r="D258" s="35" t="s">
        <v>139</v>
      </c>
      <c r="E258" s="35" t="s">
        <v>140</v>
      </c>
      <c r="F258" s="2"/>
      <c r="G258" s="2"/>
      <c r="H258" s="2"/>
    </row>
    <row r="259" spans="1:8" x14ac:dyDescent="0.3">
      <c r="A259" s="31">
        <v>42</v>
      </c>
      <c r="B259" s="20">
        <v>47</v>
      </c>
      <c r="C259" s="20">
        <v>203</v>
      </c>
      <c r="D259" s="21">
        <v>1400</v>
      </c>
      <c r="E259" s="20">
        <v>45</v>
      </c>
      <c r="F259" s="2"/>
      <c r="G259" s="2"/>
      <c r="H259" s="2"/>
    </row>
    <row r="260" spans="1:8" x14ac:dyDescent="0.3">
      <c r="A260" s="24"/>
      <c r="B260" s="2"/>
      <c r="C260" s="2"/>
      <c r="D260" s="2"/>
      <c r="E260" s="2"/>
      <c r="F260" s="2"/>
      <c r="G260" s="2"/>
      <c r="H260" s="2"/>
    </row>
    <row r="261" spans="1:8" ht="21" x14ac:dyDescent="0.3">
      <c r="A261" s="27" t="s">
        <v>141</v>
      </c>
      <c r="B261" s="2"/>
      <c r="C261" s="2"/>
      <c r="D261" s="2"/>
      <c r="E261" s="2"/>
      <c r="F261" s="2"/>
      <c r="G261" s="2"/>
      <c r="H261" s="2"/>
    </row>
    <row r="262" spans="1:8" x14ac:dyDescent="0.3">
      <c r="A262" s="24"/>
      <c r="B262" s="2"/>
      <c r="C262" s="2"/>
      <c r="D262" s="2"/>
      <c r="E262" s="2"/>
      <c r="F262" s="2"/>
      <c r="G262" s="2"/>
      <c r="H262" s="2"/>
    </row>
    <row r="263" spans="1:8" ht="26.4" x14ac:dyDescent="0.3">
      <c r="A263" s="25" t="s">
        <v>0</v>
      </c>
      <c r="B263" s="23" t="s">
        <v>142</v>
      </c>
      <c r="C263" s="2"/>
      <c r="D263" s="2"/>
      <c r="E263" s="2"/>
      <c r="F263" s="2"/>
      <c r="G263" s="2"/>
      <c r="H263" s="2"/>
    </row>
    <row r="264" spans="1:8" x14ac:dyDescent="0.3">
      <c r="A264" s="32" t="s">
        <v>5</v>
      </c>
      <c r="B264" s="22">
        <v>359</v>
      </c>
      <c r="C264" s="2"/>
      <c r="D264" s="2"/>
      <c r="E264" s="2"/>
      <c r="F264" s="2"/>
      <c r="G264" s="2"/>
      <c r="H264" s="2"/>
    </row>
    <row r="265" spans="1:8" x14ac:dyDescent="0.3">
      <c r="A265" s="32" t="s">
        <v>11</v>
      </c>
      <c r="B265" s="22">
        <v>172</v>
      </c>
      <c r="C265" s="2"/>
      <c r="D265" s="2"/>
      <c r="E265" s="2"/>
      <c r="F265" s="2"/>
      <c r="G265" s="2"/>
      <c r="H265" s="2"/>
    </row>
    <row r="266" spans="1:8" x14ac:dyDescent="0.3">
      <c r="A266" s="32" t="s">
        <v>14</v>
      </c>
      <c r="B266" s="22">
        <v>530</v>
      </c>
      <c r="C266" s="2"/>
      <c r="D266" s="2"/>
      <c r="E266" s="2"/>
      <c r="F266" s="2"/>
      <c r="G266" s="2"/>
      <c r="H266" s="2"/>
    </row>
    <row r="267" spans="1:8" x14ac:dyDescent="0.3">
      <c r="A267" s="32" t="s">
        <v>19</v>
      </c>
      <c r="B267" s="22">
        <v>218</v>
      </c>
      <c r="C267" s="2"/>
      <c r="D267" s="2"/>
      <c r="E267" s="2"/>
      <c r="F267" s="2"/>
      <c r="G267" s="2"/>
      <c r="H267" s="2"/>
    </row>
    <row r="268" spans="1:8" x14ac:dyDescent="0.3">
      <c r="A268" s="32" t="s">
        <v>23</v>
      </c>
      <c r="B268" s="22">
        <v>401</v>
      </c>
      <c r="C268" s="2"/>
      <c r="D268" s="2"/>
      <c r="E268" s="2"/>
      <c r="F268" s="2"/>
      <c r="G268" s="2"/>
      <c r="H268" s="2"/>
    </row>
    <row r="269" spans="1:8" x14ac:dyDescent="0.3">
      <c r="A269" s="24"/>
      <c r="B269" s="2"/>
      <c r="C269" s="2"/>
      <c r="D269" s="2"/>
      <c r="E269" s="2"/>
      <c r="F269" s="2"/>
      <c r="G269" s="2"/>
      <c r="H269" s="2"/>
    </row>
    <row r="270" spans="1:8" ht="21" x14ac:dyDescent="0.3">
      <c r="A270" s="27" t="s">
        <v>143</v>
      </c>
      <c r="B270" s="2"/>
      <c r="C270" s="2"/>
      <c r="D270" s="2"/>
      <c r="E270" s="2"/>
      <c r="F270" s="2"/>
      <c r="G270" s="2"/>
      <c r="H270" s="2"/>
    </row>
    <row r="271" spans="1:8" x14ac:dyDescent="0.3">
      <c r="A271" s="24"/>
      <c r="B271" s="2"/>
      <c r="C271" s="2"/>
      <c r="D271" s="2"/>
      <c r="E271" s="2"/>
      <c r="F271" s="2"/>
      <c r="G271" s="2"/>
      <c r="H271" s="2"/>
    </row>
    <row r="272" spans="1:8" ht="26.4" x14ac:dyDescent="0.3">
      <c r="A272" s="25" t="s">
        <v>144</v>
      </c>
      <c r="B272" s="2"/>
      <c r="C272" s="2"/>
      <c r="D272" s="2"/>
      <c r="E272" s="2"/>
      <c r="F272" s="2"/>
      <c r="G272" s="2"/>
      <c r="H272" s="2"/>
    </row>
    <row r="273" spans="1:8" x14ac:dyDescent="0.3">
      <c r="A273" s="32" t="s">
        <v>145</v>
      </c>
      <c r="B273" s="2"/>
      <c r="C273" s="2"/>
      <c r="D273" s="2"/>
      <c r="E273" s="2"/>
      <c r="F273" s="2"/>
      <c r="G273" s="2"/>
      <c r="H273" s="2"/>
    </row>
    <row r="274" spans="1:8" x14ac:dyDescent="0.3">
      <c r="A274" s="32" t="s">
        <v>146</v>
      </c>
      <c r="B274" s="2"/>
      <c r="C274" s="2"/>
      <c r="D274" s="2"/>
      <c r="E274" s="2"/>
      <c r="F274" s="2"/>
      <c r="G274" s="2"/>
      <c r="H274" s="2"/>
    </row>
    <row r="275" spans="1:8" ht="20.399999999999999" x14ac:dyDescent="0.3">
      <c r="A275" s="32" t="s">
        <v>147</v>
      </c>
      <c r="B275" s="2"/>
      <c r="C275" s="2"/>
      <c r="D275" s="2"/>
      <c r="E275" s="2"/>
      <c r="F275" s="2"/>
      <c r="G275" s="2"/>
      <c r="H275" s="2"/>
    </row>
    <row r="276" spans="1:8" ht="20.399999999999999" x14ac:dyDescent="0.3">
      <c r="A276" s="32" t="s">
        <v>148</v>
      </c>
      <c r="B276" s="2"/>
      <c r="C276" s="2"/>
      <c r="D276" s="2"/>
      <c r="E276" s="2"/>
      <c r="F276" s="2"/>
      <c r="G276" s="2"/>
      <c r="H276" s="2"/>
    </row>
    <row r="277" spans="1:8" x14ac:dyDescent="0.3">
      <c r="A277" s="32" t="s">
        <v>167</v>
      </c>
      <c r="B277" s="2"/>
      <c r="C277" s="2"/>
      <c r="D277" s="2"/>
      <c r="E277" s="2"/>
      <c r="F277" s="2"/>
      <c r="G277" s="2"/>
      <c r="H277" s="2"/>
    </row>
    <row r="278" spans="1:8" ht="20.399999999999999" x14ac:dyDescent="0.3">
      <c r="A278" s="32" t="s">
        <v>149</v>
      </c>
      <c r="B278" s="2"/>
      <c r="C278" s="2"/>
      <c r="D278" s="2"/>
      <c r="E278" s="2"/>
      <c r="F278" s="2"/>
      <c r="G278" s="2"/>
      <c r="H278" s="2"/>
    </row>
    <row r="279" spans="1:8" ht="20.399999999999999" x14ac:dyDescent="0.3">
      <c r="A279" s="32" t="s">
        <v>150</v>
      </c>
      <c r="B279" s="2"/>
      <c r="C279" s="2"/>
      <c r="D279" s="2"/>
      <c r="E279" s="2"/>
      <c r="F279" s="2"/>
      <c r="G279" s="2"/>
      <c r="H279" s="2"/>
    </row>
    <row r="280" spans="1:8" x14ac:dyDescent="0.3">
      <c r="A280" s="24"/>
      <c r="B280" s="2"/>
      <c r="C280" s="2"/>
      <c r="D280" s="2"/>
      <c r="E280" s="2"/>
      <c r="F280" s="2"/>
      <c r="G280" s="2"/>
      <c r="H280" s="2"/>
    </row>
    <row r="281" spans="1:8" x14ac:dyDescent="0.3">
      <c r="A281" s="24"/>
      <c r="B281" s="2"/>
      <c r="C281" s="2"/>
      <c r="D281" s="2"/>
      <c r="E281" s="2"/>
      <c r="F281" s="2"/>
      <c r="G281" s="2"/>
      <c r="H281" s="2"/>
    </row>
    <row r="282" spans="1:8" x14ac:dyDescent="0.3">
      <c r="A282" s="24"/>
      <c r="B282" s="2"/>
      <c r="C282" s="2"/>
      <c r="D282" s="2"/>
      <c r="E282" s="2"/>
      <c r="F282" s="2"/>
      <c r="G282" s="2"/>
      <c r="H282" s="2"/>
    </row>
    <row r="283" spans="1:8" x14ac:dyDescent="0.3">
      <c r="A283" s="33"/>
      <c r="B283" s="1"/>
      <c r="C283" s="1"/>
      <c r="D283" s="1"/>
      <c r="E283" s="1"/>
      <c r="F283" s="1"/>
      <c r="G283" s="1"/>
      <c r="H283" s="1"/>
    </row>
    <row r="284" spans="1:8" x14ac:dyDescent="0.3">
      <c r="A284" s="33"/>
      <c r="B284" s="1"/>
      <c r="C284" s="1"/>
      <c r="D284" s="1"/>
      <c r="E284" s="1"/>
      <c r="F284" s="1"/>
      <c r="G284" s="1"/>
      <c r="H284" s="1"/>
    </row>
    <row r="285" spans="1:8" x14ac:dyDescent="0.3">
      <c r="A285" s="33"/>
      <c r="B285" s="1"/>
      <c r="C285" s="1"/>
      <c r="D285" s="1"/>
      <c r="E285" s="1"/>
      <c r="F285" s="1"/>
      <c r="G285" s="1"/>
      <c r="H285" s="1"/>
    </row>
    <row r="286" spans="1:8" x14ac:dyDescent="0.3">
      <c r="A286" s="33"/>
      <c r="B286" s="1"/>
      <c r="C286" s="1"/>
      <c r="D286" s="1"/>
      <c r="E286" s="1"/>
      <c r="F286" s="1"/>
      <c r="G286" s="1"/>
      <c r="H286" s="1"/>
    </row>
    <row r="287" spans="1:8" x14ac:dyDescent="0.3">
      <c r="A287" s="33"/>
      <c r="B287" s="1"/>
      <c r="C287" s="1"/>
      <c r="D287" s="1"/>
      <c r="E287" s="1"/>
      <c r="F287" s="1"/>
      <c r="G287" s="1"/>
      <c r="H287" s="1"/>
    </row>
    <row r="288" spans="1:8" x14ac:dyDescent="0.3">
      <c r="A288" s="33"/>
      <c r="B288" s="1"/>
      <c r="C288" s="1"/>
      <c r="D288" s="1"/>
      <c r="E288" s="1"/>
      <c r="F288" s="1"/>
      <c r="G288" s="1"/>
      <c r="H288" s="1"/>
    </row>
    <row r="289" spans="1:8" x14ac:dyDescent="0.3">
      <c r="A289" s="33"/>
      <c r="B289" s="1"/>
      <c r="C289" s="1"/>
      <c r="D289" s="1"/>
      <c r="E289" s="1"/>
      <c r="F289" s="1"/>
      <c r="G289" s="1"/>
      <c r="H289" s="1"/>
    </row>
    <row r="290" spans="1:8" x14ac:dyDescent="0.3">
      <c r="A290" s="33"/>
      <c r="B290" s="1"/>
      <c r="C290" s="1"/>
      <c r="D290" s="1"/>
      <c r="E290" s="1"/>
      <c r="F290" s="1"/>
      <c r="G290" s="1"/>
      <c r="H290" s="1"/>
    </row>
    <row r="291" spans="1:8" x14ac:dyDescent="0.3">
      <c r="A291" s="33"/>
      <c r="B291" s="1"/>
      <c r="C291" s="1"/>
      <c r="D291" s="1"/>
      <c r="E291" s="1"/>
      <c r="F291" s="1"/>
      <c r="G291" s="1"/>
      <c r="H291" s="1"/>
    </row>
    <row r="292" spans="1:8" x14ac:dyDescent="0.3">
      <c r="A292" s="33"/>
      <c r="B292" s="1"/>
      <c r="C292" s="1"/>
      <c r="D292" s="1"/>
      <c r="E292" s="1"/>
      <c r="F292" s="1"/>
      <c r="G292" s="1"/>
      <c r="H292" s="1"/>
    </row>
    <row r="293" spans="1:8" x14ac:dyDescent="0.3">
      <c r="A293" s="33"/>
      <c r="B293" s="1"/>
      <c r="C293" s="1"/>
      <c r="D293" s="1"/>
      <c r="E293" s="1"/>
      <c r="F293" s="1"/>
      <c r="G293" s="1"/>
      <c r="H293" s="1"/>
    </row>
    <row r="294" spans="1:8" x14ac:dyDescent="0.3">
      <c r="A294" s="33"/>
      <c r="B294" s="1"/>
      <c r="C294" s="1"/>
      <c r="D294" s="1"/>
      <c r="E294" s="1"/>
      <c r="F294" s="1"/>
      <c r="G294" s="1"/>
      <c r="H294" s="1"/>
    </row>
    <row r="295" spans="1:8" x14ac:dyDescent="0.3">
      <c r="A295" s="33"/>
      <c r="B295" s="1"/>
      <c r="C295" s="1"/>
      <c r="D295" s="1"/>
      <c r="E295" s="1"/>
      <c r="F295" s="1"/>
      <c r="G295" s="1"/>
      <c r="H295" s="1"/>
    </row>
    <row r="296" spans="1:8" x14ac:dyDescent="0.3">
      <c r="A296" s="33"/>
      <c r="B296" s="1"/>
      <c r="C296" s="1"/>
      <c r="D296" s="1"/>
      <c r="E296" s="1"/>
      <c r="F296" s="1"/>
      <c r="G296" s="1"/>
      <c r="H296" s="1"/>
    </row>
    <row r="297" spans="1:8" x14ac:dyDescent="0.3">
      <c r="A297" s="33"/>
      <c r="B297" s="1"/>
      <c r="C297" s="1"/>
      <c r="D297" s="1"/>
      <c r="E297" s="1"/>
      <c r="F297" s="1"/>
      <c r="G297" s="1"/>
      <c r="H297" s="1"/>
    </row>
    <row r="298" spans="1:8" x14ac:dyDescent="0.3">
      <c r="A298" s="33"/>
      <c r="B298" s="1"/>
      <c r="C298" s="1"/>
      <c r="D298" s="1"/>
      <c r="E298" s="1"/>
      <c r="F298" s="1"/>
      <c r="G298" s="1"/>
      <c r="H298" s="1"/>
    </row>
    <row r="299" spans="1:8" x14ac:dyDescent="0.3">
      <c r="A299" s="33"/>
      <c r="B299" s="1"/>
      <c r="C299" s="1"/>
      <c r="D299" s="1"/>
      <c r="E299" s="1"/>
      <c r="F299" s="1"/>
      <c r="G299" s="1"/>
      <c r="H299" s="1"/>
    </row>
    <row r="300" spans="1:8" x14ac:dyDescent="0.3">
      <c r="A300" s="33"/>
      <c r="B300" s="1"/>
      <c r="C300" s="1"/>
      <c r="D300" s="1"/>
      <c r="E300" s="1"/>
      <c r="F300" s="1"/>
      <c r="G300" s="1"/>
      <c r="H300" s="1"/>
    </row>
    <row r="301" spans="1:8" x14ac:dyDescent="0.3">
      <c r="A301" s="33"/>
      <c r="B301" s="1"/>
      <c r="C301" s="1"/>
      <c r="D301" s="1"/>
      <c r="E301" s="1"/>
      <c r="F301" s="1"/>
      <c r="G301" s="1"/>
      <c r="H301" s="1"/>
    </row>
    <row r="302" spans="1:8" x14ac:dyDescent="0.3">
      <c r="A302" s="33"/>
      <c r="B302" s="1"/>
      <c r="C302" s="1"/>
      <c r="D302" s="1"/>
      <c r="E302" s="1"/>
      <c r="F302" s="1"/>
      <c r="G302" s="1"/>
      <c r="H302" s="1"/>
    </row>
    <row r="303" spans="1:8" x14ac:dyDescent="0.3">
      <c r="A303" s="33"/>
      <c r="B303" s="1"/>
      <c r="C303" s="1"/>
      <c r="D303" s="1"/>
      <c r="E303" s="1"/>
      <c r="F303" s="1"/>
      <c r="G303" s="1"/>
      <c r="H303" s="1"/>
    </row>
    <row r="304" spans="1:8" x14ac:dyDescent="0.3">
      <c r="A304" s="33"/>
      <c r="B304" s="1"/>
      <c r="C304" s="1"/>
      <c r="D304" s="1"/>
      <c r="E304" s="1"/>
      <c r="F304" s="1"/>
      <c r="G304" s="1"/>
      <c r="H304" s="1"/>
    </row>
    <row r="305" spans="1:8" x14ac:dyDescent="0.3">
      <c r="A305" s="33"/>
      <c r="B305" s="1"/>
      <c r="C305" s="1"/>
      <c r="D305" s="1"/>
      <c r="E305" s="1"/>
      <c r="F305" s="1"/>
      <c r="G305" s="1"/>
      <c r="H305" s="1"/>
    </row>
    <row r="306" spans="1:8" x14ac:dyDescent="0.3">
      <c r="A306" s="33"/>
      <c r="B306" s="1"/>
      <c r="C306" s="1"/>
      <c r="D306" s="1"/>
      <c r="E306" s="1"/>
      <c r="F306" s="1"/>
      <c r="G306" s="1"/>
      <c r="H306" s="1"/>
    </row>
    <row r="307" spans="1:8" x14ac:dyDescent="0.3">
      <c r="A307" s="33"/>
      <c r="B307" s="1"/>
      <c r="C307" s="1"/>
      <c r="D307" s="1"/>
      <c r="E307" s="1"/>
      <c r="F307" s="1"/>
      <c r="G307" s="1"/>
      <c r="H307" s="1"/>
    </row>
    <row r="308" spans="1:8" x14ac:dyDescent="0.3">
      <c r="A308" s="33"/>
      <c r="B308" s="1"/>
      <c r="C308" s="1"/>
      <c r="D308" s="1"/>
      <c r="E308" s="1"/>
      <c r="F308" s="1"/>
      <c r="G308" s="1"/>
      <c r="H308" s="1"/>
    </row>
    <row r="309" spans="1:8" x14ac:dyDescent="0.3">
      <c r="A309" s="33"/>
      <c r="B309" s="1"/>
      <c r="C309" s="1"/>
      <c r="D309" s="1"/>
      <c r="E309" s="1"/>
      <c r="F309" s="1"/>
      <c r="G309" s="1"/>
      <c r="H309" s="1"/>
    </row>
    <row r="310" spans="1:8" x14ac:dyDescent="0.3">
      <c r="A310" s="33"/>
      <c r="B310" s="1"/>
      <c r="C310" s="1"/>
      <c r="D310" s="1"/>
      <c r="E310" s="1"/>
      <c r="F310" s="1"/>
      <c r="G310" s="1"/>
      <c r="H310" s="1"/>
    </row>
    <row r="311" spans="1:8" x14ac:dyDescent="0.3">
      <c r="A311" s="33"/>
      <c r="B311" s="1"/>
      <c r="C311" s="1"/>
      <c r="D311" s="1"/>
      <c r="E311" s="1"/>
      <c r="F311" s="1"/>
      <c r="G311" s="1"/>
      <c r="H311" s="1"/>
    </row>
    <row r="312" spans="1:8" x14ac:dyDescent="0.3">
      <c r="A312" s="33"/>
      <c r="B312" s="1"/>
      <c r="C312" s="1"/>
      <c r="D312" s="1"/>
      <c r="E312" s="1"/>
      <c r="F312" s="1"/>
      <c r="G312" s="1"/>
      <c r="H312" s="1"/>
    </row>
    <row r="313" spans="1:8" x14ac:dyDescent="0.3">
      <c r="A313" s="33"/>
      <c r="B313" s="1"/>
      <c r="C313" s="1"/>
      <c r="D313" s="1"/>
      <c r="E313" s="1"/>
      <c r="F313" s="1"/>
      <c r="G313" s="1"/>
      <c r="H313" s="1"/>
    </row>
    <row r="314" spans="1:8" x14ac:dyDescent="0.3">
      <c r="A314" s="33"/>
      <c r="B314" s="1"/>
      <c r="C314" s="1"/>
      <c r="D314" s="1"/>
      <c r="E314" s="1"/>
      <c r="F314" s="1"/>
      <c r="G314" s="1"/>
      <c r="H314" s="1"/>
    </row>
    <row r="315" spans="1:8" x14ac:dyDescent="0.3">
      <c r="A315" s="33"/>
      <c r="B315" s="1"/>
      <c r="C315" s="1"/>
      <c r="D315" s="1"/>
      <c r="E315" s="1"/>
      <c r="F315" s="1"/>
      <c r="G315" s="1"/>
      <c r="H315" s="1"/>
    </row>
    <row r="316" spans="1:8" x14ac:dyDescent="0.3">
      <c r="A316" s="33"/>
      <c r="B316" s="1"/>
      <c r="C316" s="1"/>
      <c r="D316" s="1"/>
      <c r="E316" s="1"/>
      <c r="F316" s="1"/>
      <c r="G316" s="1"/>
      <c r="H316" s="1"/>
    </row>
    <row r="317" spans="1:8" x14ac:dyDescent="0.3">
      <c r="A317" s="33"/>
      <c r="B317" s="1"/>
      <c r="C317" s="1"/>
      <c r="D317" s="1"/>
      <c r="E317" s="1"/>
      <c r="F317" s="1"/>
      <c r="G317" s="1"/>
      <c r="H317" s="1"/>
    </row>
    <row r="318" spans="1:8" x14ac:dyDescent="0.3">
      <c r="A318" s="33"/>
      <c r="B318" s="1"/>
      <c r="C318" s="1"/>
      <c r="D318" s="1"/>
      <c r="E318" s="1"/>
      <c r="F318" s="1"/>
      <c r="G318" s="1"/>
      <c r="H318" s="1"/>
    </row>
    <row r="319" spans="1:8" x14ac:dyDescent="0.3">
      <c r="A319" s="33"/>
      <c r="B319" s="1"/>
      <c r="C319" s="1"/>
      <c r="D319" s="1"/>
      <c r="E319" s="1"/>
      <c r="F319" s="1"/>
      <c r="G319" s="1"/>
      <c r="H319" s="1"/>
    </row>
    <row r="320" spans="1:8" x14ac:dyDescent="0.3">
      <c r="A320" s="33"/>
      <c r="B320" s="1"/>
      <c r="C320" s="1"/>
      <c r="D320" s="1"/>
      <c r="E320" s="1"/>
      <c r="F320" s="1"/>
      <c r="G320" s="1"/>
      <c r="H320" s="1"/>
    </row>
    <row r="321" spans="1:8" x14ac:dyDescent="0.3">
      <c r="A321" s="33"/>
      <c r="B321" s="1"/>
      <c r="C321" s="1"/>
      <c r="D321" s="1"/>
      <c r="E321" s="1"/>
      <c r="F321" s="1"/>
      <c r="G321" s="1"/>
      <c r="H321" s="1"/>
    </row>
    <row r="322" spans="1:8" x14ac:dyDescent="0.3">
      <c r="A322" s="33"/>
      <c r="B322" s="1"/>
      <c r="C322" s="1"/>
      <c r="D322" s="1"/>
      <c r="E322" s="1"/>
      <c r="F322" s="1"/>
      <c r="G322" s="1"/>
      <c r="H322" s="1"/>
    </row>
    <row r="323" spans="1:8" x14ac:dyDescent="0.3">
      <c r="A323" s="33"/>
      <c r="B323" s="1"/>
      <c r="C323" s="1"/>
      <c r="D323" s="1"/>
      <c r="E323" s="1"/>
      <c r="F323" s="1"/>
      <c r="G323" s="1"/>
      <c r="H323" s="1"/>
    </row>
    <row r="324" spans="1:8" x14ac:dyDescent="0.3">
      <c r="A324" s="33"/>
      <c r="B324" s="1"/>
      <c r="C324" s="1"/>
      <c r="D324" s="1"/>
      <c r="E324" s="1"/>
      <c r="F324" s="1"/>
      <c r="G324" s="1"/>
      <c r="H324" s="1"/>
    </row>
    <row r="325" spans="1:8" x14ac:dyDescent="0.3">
      <c r="A325" s="33"/>
      <c r="B325" s="1"/>
      <c r="C325" s="1"/>
      <c r="D325" s="1"/>
      <c r="E325" s="1"/>
      <c r="F325" s="1"/>
      <c r="G325" s="1"/>
      <c r="H325" s="1"/>
    </row>
    <row r="326" spans="1:8" x14ac:dyDescent="0.3">
      <c r="A326" s="33"/>
      <c r="B326" s="1"/>
      <c r="C326" s="1"/>
      <c r="D326" s="1"/>
      <c r="E326" s="1"/>
      <c r="F326" s="1"/>
      <c r="G326" s="1"/>
      <c r="H326" s="1"/>
    </row>
    <row r="327" spans="1:8" x14ac:dyDescent="0.3">
      <c r="A327" s="33"/>
      <c r="B327" s="1"/>
      <c r="C327" s="1"/>
      <c r="D327" s="1"/>
      <c r="E327" s="1"/>
      <c r="F327" s="1"/>
      <c r="G327" s="1"/>
      <c r="H327" s="1"/>
    </row>
    <row r="328" spans="1:8" x14ac:dyDescent="0.3">
      <c r="A328" s="33"/>
      <c r="B328" s="1"/>
      <c r="C328" s="1"/>
      <c r="D328" s="1"/>
      <c r="E328" s="1"/>
      <c r="F328" s="1"/>
      <c r="G328" s="1"/>
      <c r="H328" s="1"/>
    </row>
    <row r="329" spans="1:8" x14ac:dyDescent="0.3">
      <c r="A329" s="33"/>
      <c r="B329" s="1"/>
      <c r="C329" s="1"/>
      <c r="D329" s="1"/>
      <c r="E329" s="1"/>
      <c r="F329" s="1"/>
      <c r="G329" s="1"/>
      <c r="H329" s="1"/>
    </row>
    <row r="330" spans="1:8" x14ac:dyDescent="0.3">
      <c r="A330" s="33"/>
      <c r="B330" s="1"/>
      <c r="C330" s="1"/>
      <c r="D330" s="1"/>
      <c r="E330" s="1"/>
      <c r="F330" s="1"/>
      <c r="G330" s="1"/>
      <c r="H330" s="1"/>
    </row>
    <row r="331" spans="1:8" x14ac:dyDescent="0.3">
      <c r="A331" s="33"/>
      <c r="B331" s="1"/>
      <c r="C331" s="1"/>
      <c r="D331" s="1"/>
      <c r="E331" s="1"/>
      <c r="F331" s="1"/>
      <c r="G331" s="1"/>
      <c r="H331" s="1"/>
    </row>
    <row r="332" spans="1:8" x14ac:dyDescent="0.3">
      <c r="A332" s="33"/>
      <c r="B332" s="1"/>
      <c r="C332" s="1"/>
      <c r="D332" s="1"/>
      <c r="E332" s="1"/>
      <c r="F332" s="1"/>
      <c r="G332" s="1"/>
      <c r="H332" s="1"/>
    </row>
  </sheetData>
  <mergeCells count="82">
    <mergeCell ref="A1:H1"/>
    <mergeCell ref="A2:H2"/>
    <mergeCell ref="A32:B32"/>
    <mergeCell ref="H4:H7"/>
    <mergeCell ref="A5:B5"/>
    <mergeCell ref="A7:B7"/>
    <mergeCell ref="A8:B8"/>
    <mergeCell ref="A9:B9"/>
    <mergeCell ref="A12:B12"/>
    <mergeCell ref="A4:B4"/>
    <mergeCell ref="C4:C7"/>
    <mergeCell ref="D4:D7"/>
    <mergeCell ref="E4:E7"/>
    <mergeCell ref="F4:F7"/>
    <mergeCell ref="G4:G7"/>
    <mergeCell ref="A14:B14"/>
    <mergeCell ref="A16:B16"/>
    <mergeCell ref="A23:B23"/>
    <mergeCell ref="A26:B26"/>
    <mergeCell ref="A64:B64"/>
    <mergeCell ref="A33:B33"/>
    <mergeCell ref="A37:B37"/>
    <mergeCell ref="A39:B39"/>
    <mergeCell ref="A41:B41"/>
    <mergeCell ref="A49:B49"/>
    <mergeCell ref="A52:B52"/>
    <mergeCell ref="A56:B56"/>
    <mergeCell ref="A57:B57"/>
    <mergeCell ref="A62:B62"/>
    <mergeCell ref="A105:B105"/>
    <mergeCell ref="A71:B71"/>
    <mergeCell ref="A74:B74"/>
    <mergeCell ref="A79:B79"/>
    <mergeCell ref="A80:B80"/>
    <mergeCell ref="A82:B82"/>
    <mergeCell ref="A84:B84"/>
    <mergeCell ref="A86:B86"/>
    <mergeCell ref="A88:B88"/>
    <mergeCell ref="A95:B95"/>
    <mergeCell ref="A98:B98"/>
    <mergeCell ref="A104:B104"/>
    <mergeCell ref="A136:B136"/>
    <mergeCell ref="A108:B108"/>
    <mergeCell ref="A110:B110"/>
    <mergeCell ref="A112:B112"/>
    <mergeCell ref="A114:B114"/>
    <mergeCell ref="A120:B120"/>
    <mergeCell ref="A123:B123"/>
    <mergeCell ref="A128:B128"/>
    <mergeCell ref="A129:B129"/>
    <mergeCell ref="A132:B132"/>
    <mergeCell ref="A134:B134"/>
    <mergeCell ref="A178:B178"/>
    <mergeCell ref="A143:B143"/>
    <mergeCell ref="A146:B146"/>
    <mergeCell ref="A151:B151"/>
    <mergeCell ref="A152:B152"/>
    <mergeCell ref="A156:B156"/>
    <mergeCell ref="A158:B158"/>
    <mergeCell ref="A160:B160"/>
    <mergeCell ref="A168:B168"/>
    <mergeCell ref="A171:B171"/>
    <mergeCell ref="A175:B175"/>
    <mergeCell ref="A176:B176"/>
    <mergeCell ref="A211:B211"/>
    <mergeCell ref="A180:B180"/>
    <mergeCell ref="A182:B182"/>
    <mergeCell ref="A184:B184"/>
    <mergeCell ref="A190:B190"/>
    <mergeCell ref="A193:B193"/>
    <mergeCell ref="A197:B197"/>
    <mergeCell ref="A198:B198"/>
    <mergeCell ref="A203:B203"/>
    <mergeCell ref="A205:B205"/>
    <mergeCell ref="A234:B234"/>
    <mergeCell ref="A237:B237"/>
    <mergeCell ref="A214:B214"/>
    <mergeCell ref="A219:B219"/>
    <mergeCell ref="A220:B220"/>
    <mergeCell ref="A223:B223"/>
    <mergeCell ref="A225:B225"/>
    <mergeCell ref="A227:B2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САД</vt:lpstr>
      <vt:lpstr>ЯСЛИ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2023-09-04T07:06:06Z</dcterms:modified>
</cp:coreProperties>
</file>